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931"/>
  <workbookPr defaultThemeVersion="166925"/>
  <mc:AlternateContent xmlns:mc="http://schemas.openxmlformats.org/markup-compatibility/2006">
    <mc:Choice Requires="x15">
      <x15ac:absPath xmlns:x15ac="http://schemas.microsoft.com/office/spreadsheetml/2010/11/ac" url="https://spgl-my.sharepoint.com/personal/stephen_spurrier_spglobal_com/Documents/GICS Implementation/Analysis for Teams - Consults - Impact Files/Invesco/"/>
    </mc:Choice>
  </mc:AlternateContent>
  <xr:revisionPtr revIDLastSave="47" documentId="8_{73EA1199-794C-4031-BC20-E5F39A1185C0}" xr6:coauthVersionLast="47" xr6:coauthVersionMax="47" xr10:uidLastSave="{90B4FC30-7C68-43FB-8A00-86B5BE484A15}"/>
  <bookViews>
    <workbookView xWindow="-120" yWindow="-120" windowWidth="29040" windowHeight="15840" activeTab="2" xr2:uid="{4F18D200-9167-44B6-BC00-6C43935C418F}"/>
  </bookViews>
  <sheets>
    <sheet name="Proforma GICS Map" sheetId="6" r:id="rId1"/>
    <sheet name="Select Companies" sheetId="2" r:id="rId2"/>
    <sheet name="Analysis" sheetId="10" r:id="rId3"/>
  </sheets>
  <externalReferences>
    <externalReference r:id="rId4"/>
  </externalReferences>
  <definedNames>
    <definedName name="_xlnm._FilterDatabase" localSheetId="2" hidden="1">Analysis!$A$1:$AW$165</definedName>
    <definedName name="_xlnm._FilterDatabase" localSheetId="1" hidden="1">'Select Companies'!$A$3:$N$249</definedName>
    <definedName name="IQ_CH">110000</definedName>
    <definedName name="IQ_CQ">5000</definedName>
    <definedName name="IQ_CY">10000</definedName>
    <definedName name="IQ_DAILY">500000</definedName>
    <definedName name="IQ_FH">100000</definedName>
    <definedName name="IQ_FQ">500</definedName>
    <definedName name="IQ_FWD_CY" hidden="1">10001</definedName>
    <definedName name="IQ_FWD_CY1" hidden="1">10002</definedName>
    <definedName name="IQ_FWD_CY2" hidden="1">10003</definedName>
    <definedName name="IQ_FWD_FY" hidden="1">1001</definedName>
    <definedName name="IQ_FWD_FY1" hidden="1">1002</definedName>
    <definedName name="IQ_FWD_FY2" hidden="1">1003</definedName>
    <definedName name="IQ_FWD_Q" hidden="1">501</definedName>
    <definedName name="IQ_FWD_Q1" hidden="1">502</definedName>
    <definedName name="IQ_FWD_Q2" hidden="1">503</definedName>
    <definedName name="IQ_FY">1000</definedName>
    <definedName name="IQ_LATESTK" hidden="1">1000</definedName>
    <definedName name="IQ_LATESTQ" hidden="1">500</definedName>
    <definedName name="IQ_LTM">2000</definedName>
    <definedName name="IQ_LTMMONTH" hidden="1">120000</definedName>
    <definedName name="IQ_MONTH">15000</definedName>
    <definedName name="IQ_NTM">6000</definedName>
    <definedName name="IQ_TODAY" hidden="1">0</definedName>
    <definedName name="IQ_WEEK">50000</definedName>
    <definedName name="IQ_YTD">3000</definedName>
    <definedName name="IQ_YTDMONTH" hidden="1">130000</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AR37" i="10" l="1"/>
  <c r="AR36" i="10"/>
  <c r="AR35" i="10"/>
  <c r="AR34" i="10"/>
  <c r="AR33" i="10"/>
  <c r="AR32" i="10"/>
  <c r="AR31" i="10"/>
  <c r="AS31" i="10" s="1"/>
  <c r="AR30" i="10"/>
  <c r="AS30" i="10" s="1"/>
  <c r="AR29" i="10"/>
  <c r="AS29" i="10" s="1"/>
  <c r="AR28" i="10"/>
  <c r="AR27" i="10"/>
  <c r="AR26" i="10"/>
  <c r="AR25" i="10"/>
  <c r="AR24" i="10"/>
  <c r="AR23" i="10"/>
  <c r="AS23" i="10" s="1"/>
  <c r="AR22" i="10"/>
  <c r="AS22" i="10" s="1"/>
  <c r="AR21" i="10"/>
  <c r="AR20" i="10"/>
  <c r="AR19" i="10"/>
  <c r="AR18" i="10"/>
  <c r="AR17" i="10"/>
  <c r="AS17" i="10" s="1"/>
  <c r="AR16" i="10"/>
  <c r="AS16" i="10" s="1"/>
  <c r="AR15" i="10"/>
  <c r="AR14" i="10"/>
  <c r="AS14" i="10" s="1"/>
  <c r="AR13" i="10"/>
  <c r="AR12" i="10"/>
  <c r="AR11" i="10"/>
  <c r="AR10" i="10"/>
  <c r="AS10" i="10" s="1"/>
  <c r="AR9" i="10"/>
  <c r="AS9" i="10" s="1"/>
  <c r="AR8" i="10"/>
  <c r="AS8" i="10" s="1"/>
  <c r="AR7" i="10"/>
  <c r="AS7" i="10" s="1"/>
  <c r="AR6" i="10"/>
  <c r="AS6" i="10" s="1"/>
  <c r="AR5" i="10"/>
  <c r="AR4" i="10"/>
  <c r="AR3" i="10"/>
  <c r="AR2" i="10"/>
  <c r="AS33" i="10"/>
  <c r="AS32" i="10"/>
  <c r="AS25" i="10"/>
  <c r="AS24" i="10"/>
  <c r="AS2" i="10"/>
  <c r="AS3" i="10"/>
  <c r="AS4" i="10"/>
  <c r="AS5" i="10"/>
  <c r="AS11" i="10"/>
  <c r="AS12" i="10"/>
  <c r="AS13" i="10"/>
  <c r="AS15" i="10"/>
  <c r="AS18" i="10"/>
  <c r="AS19" i="10"/>
  <c r="AS20" i="10"/>
  <c r="AS21" i="10"/>
  <c r="AS26" i="10"/>
  <c r="AS27" i="10"/>
  <c r="AS28" i="10"/>
  <c r="AS34" i="10"/>
  <c r="AS35" i="10"/>
  <c r="AS36" i="10"/>
  <c r="AS37" i="10"/>
  <c r="AN2" i="10"/>
  <c r="AN3" i="10"/>
  <c r="AN4" i="10"/>
  <c r="AN5" i="10"/>
  <c r="AN6" i="10"/>
  <c r="AN7" i="10"/>
  <c r="AN8" i="10"/>
  <c r="AN9" i="10"/>
  <c r="AN10" i="10"/>
  <c r="AN11" i="10"/>
  <c r="AN12" i="10"/>
  <c r="AN13" i="10"/>
  <c r="AN14" i="10"/>
  <c r="AN15" i="10"/>
  <c r="AN16" i="10"/>
  <c r="AN17" i="10"/>
  <c r="AN18" i="10"/>
  <c r="AN19" i="10"/>
  <c r="AN20" i="10"/>
  <c r="AN21" i="10"/>
  <c r="AN22" i="10"/>
  <c r="AN23" i="10"/>
  <c r="AN24" i="10"/>
  <c r="AN25" i="10"/>
  <c r="AN26" i="10"/>
  <c r="AN27" i="10"/>
  <c r="AN28" i="10"/>
  <c r="AN29" i="10"/>
  <c r="AN30" i="10"/>
  <c r="AN31" i="10"/>
  <c r="AN32" i="10"/>
  <c r="AN33" i="10"/>
  <c r="AN34" i="10"/>
  <c r="AN35" i="10"/>
  <c r="AN36" i="10"/>
  <c r="AN37" i="10"/>
  <c r="AO12" i="10"/>
  <c r="AO11" i="10"/>
  <c r="AO10" i="10"/>
  <c r="AO9" i="10"/>
  <c r="AO8" i="10"/>
  <c r="AO7" i="10"/>
  <c r="AO2" i="10"/>
  <c r="AO3" i="10"/>
  <c r="AO4" i="10"/>
  <c r="AO13" i="10"/>
  <c r="AO14" i="10"/>
  <c r="AO15" i="10"/>
  <c r="AO16" i="10"/>
  <c r="AO17" i="10"/>
  <c r="AO18" i="10"/>
  <c r="AO19" i="10"/>
  <c r="AO20" i="10"/>
  <c r="AO21" i="10"/>
  <c r="AO22" i="10"/>
  <c r="AO23" i="10"/>
  <c r="AO24" i="10"/>
  <c r="AO25" i="10"/>
  <c r="AO26" i="10"/>
  <c r="AO27" i="10"/>
  <c r="AO28" i="10"/>
  <c r="AO29" i="10"/>
  <c r="AO30" i="10"/>
  <c r="AO31" i="10"/>
  <c r="AO32" i="10"/>
  <c r="AO33" i="10"/>
  <c r="AO34" i="10"/>
  <c r="AO35" i="10"/>
  <c r="AO36" i="10"/>
  <c r="AO37" i="10"/>
  <c r="AM4" i="10"/>
  <c r="AM3" i="10"/>
  <c r="AM2" i="10"/>
  <c r="AM5" i="10" l="1"/>
  <c r="AM6" i="10"/>
  <c r="AO5" i="10"/>
  <c r="AO6" i="10"/>
  <c r="AS80" i="10"/>
  <c r="AS81" i="10"/>
  <c r="AS82" i="10"/>
  <c r="AS83" i="10"/>
  <c r="AS84" i="10"/>
  <c r="AS85" i="10"/>
  <c r="AS86" i="10"/>
  <c r="AS87" i="10"/>
  <c r="AS88" i="10"/>
  <c r="AS89" i="10"/>
  <c r="AS90" i="10"/>
  <c r="AS91" i="10"/>
  <c r="AS92" i="10"/>
  <c r="AS93" i="10"/>
  <c r="AS94" i="10"/>
  <c r="AS95" i="10"/>
  <c r="AS96" i="10"/>
  <c r="AS97" i="10"/>
  <c r="AS98" i="10"/>
  <c r="AS99" i="10"/>
  <c r="AS100" i="10"/>
  <c r="AS101" i="10"/>
  <c r="AS102" i="10"/>
  <c r="AS103" i="10"/>
  <c r="AS104" i="10"/>
  <c r="AS105" i="10"/>
  <c r="AS106" i="10"/>
  <c r="AS107" i="10"/>
  <c r="AS108" i="10"/>
  <c r="AS109" i="10"/>
  <c r="AS110" i="10"/>
  <c r="AS111" i="10"/>
  <c r="AS112" i="10"/>
  <c r="AS113" i="10"/>
  <c r="AS114" i="10"/>
  <c r="AS115" i="10"/>
  <c r="AS116" i="10"/>
  <c r="AS117" i="10"/>
  <c r="AS118" i="10"/>
  <c r="AS119" i="10"/>
  <c r="AS120" i="10"/>
  <c r="AS121" i="10"/>
  <c r="AS122" i="10"/>
  <c r="AS123" i="10"/>
  <c r="AS124" i="10"/>
  <c r="AS125" i="10"/>
  <c r="AS126" i="10"/>
  <c r="AS127" i="10"/>
  <c r="AS128" i="10"/>
  <c r="AS129" i="10"/>
  <c r="AS130" i="10"/>
  <c r="AS131" i="10"/>
  <c r="AS132" i="10"/>
  <c r="AS133" i="10"/>
  <c r="AS134" i="10"/>
  <c r="AS135" i="10"/>
  <c r="AS136" i="10"/>
  <c r="AS137" i="10"/>
  <c r="AS138" i="10"/>
  <c r="AS139" i="10"/>
  <c r="AS140" i="10"/>
  <c r="AS141" i="10"/>
  <c r="AS142" i="10"/>
  <c r="AS143" i="10"/>
  <c r="AS144" i="10"/>
  <c r="AS145" i="10"/>
  <c r="AS146" i="10"/>
  <c r="AS147" i="10"/>
  <c r="AS148" i="10"/>
  <c r="AS149" i="10"/>
  <c r="AS150" i="10"/>
  <c r="AS151" i="10"/>
  <c r="AS152" i="10"/>
  <c r="AS153" i="10"/>
  <c r="AS154" i="10"/>
  <c r="AS155" i="10"/>
  <c r="AS156" i="10"/>
  <c r="AS157" i="10"/>
  <c r="AS158" i="10"/>
  <c r="AS159" i="10"/>
  <c r="AS160" i="10"/>
  <c r="AS161" i="10"/>
  <c r="AS162" i="10"/>
  <c r="AS163" i="10"/>
  <c r="AS164" i="10"/>
  <c r="AS165" i="10"/>
  <c r="AW1" i="10" l="1"/>
  <c r="AU1" i="10" l="1"/>
</calcChain>
</file>

<file path=xl/sharedStrings.xml><?xml version="1.0" encoding="utf-8"?>
<sst xmlns="http://schemas.openxmlformats.org/spreadsheetml/2006/main" count="3620" uniqueCount="1057">
  <si>
    <t>EFFECTIVE DATE</t>
  </si>
  <si>
    <t>COMPANY</t>
  </si>
  <si>
    <t>RIC</t>
  </si>
  <si>
    <t>BLOOMBERG TICKER</t>
  </si>
  <si>
    <t>CUSIP</t>
  </si>
  <si>
    <t>ISIN</t>
  </si>
  <si>
    <t>SEDOL</t>
  </si>
  <si>
    <t>MIC</t>
  </si>
  <si>
    <t>TICKER</t>
  </si>
  <si>
    <t>GICS CODE</t>
  </si>
  <si>
    <t>GV KEY</t>
  </si>
  <si>
    <t>STOCK KEY</t>
  </si>
  <si>
    <t>LOCAL PRICE</t>
  </si>
  <si>
    <t>CURRENCY CODE</t>
  </si>
  <si>
    <t>FX RATE</t>
  </si>
  <si>
    <t>SHARES OUTSTANDING</t>
  </si>
  <si>
    <t>MARKET CAP</t>
  </si>
  <si>
    <t>IWF</t>
  </si>
  <si>
    <t>AWF</t>
  </si>
  <si>
    <t>INDEX SHARES</t>
  </si>
  <si>
    <t>INDEX MARKET CAP</t>
  </si>
  <si>
    <t>INDEX WEIGHT</t>
  </si>
  <si>
    <t>DAILY PRICE RETURN</t>
  </si>
  <si>
    <t>DAILY TOTAL RETURN</t>
  </si>
  <si>
    <t>DIVIDEND</t>
  </si>
  <si>
    <t>REGION</t>
  </si>
  <si>
    <t>GROWTH</t>
  </si>
  <si>
    <t>VALUE</t>
  </si>
  <si>
    <t>BVMF</t>
  </si>
  <si>
    <t>XPAR</t>
  </si>
  <si>
    <t>XNYS</t>
  </si>
  <si>
    <t>US</t>
  </si>
  <si>
    <t>USD</t>
  </si>
  <si>
    <t>XAMS</t>
  </si>
  <si>
    <t>XETR</t>
  </si>
  <si>
    <t>XTKS</t>
  </si>
  <si>
    <t>MTAA</t>
  </si>
  <si>
    <t>XLON</t>
  </si>
  <si>
    <t>XTSE</t>
  </si>
  <si>
    <t>BMEX</t>
  </si>
  <si>
    <t>XNAS</t>
  </si>
  <si>
    <t>XHKG</t>
  </si>
  <si>
    <t>Localiza Rent A Car</t>
  </si>
  <si>
    <t>J.B. Hunt Transport Services</t>
  </si>
  <si>
    <t>Old Dominion Freight Line Inc</t>
  </si>
  <si>
    <t>XASX</t>
  </si>
  <si>
    <t>XSGO</t>
  </si>
  <si>
    <t>XSES</t>
  </si>
  <si>
    <t>XKRX</t>
  </si>
  <si>
    <t>XMEX</t>
  </si>
  <si>
    <t>XTAI</t>
  </si>
  <si>
    <t>Jack Henry &amp; Associates Inc.</t>
  </si>
  <si>
    <t>Nexi SpA</t>
  </si>
  <si>
    <t>FleetCor Technologies Inc</t>
  </si>
  <si>
    <t>Adyen NV</t>
  </si>
  <si>
    <t>Computershare Ltd</t>
  </si>
  <si>
    <t>Visa Inc A</t>
  </si>
  <si>
    <t>Edenred</t>
  </si>
  <si>
    <t>Broadridge Financial Solutions Inc.</t>
  </si>
  <si>
    <t>Worldline SA</t>
  </si>
  <si>
    <t>Paychex Inc</t>
  </si>
  <si>
    <t>Automatic Data Processing</t>
  </si>
  <si>
    <t>Fidelity National Information</t>
  </si>
  <si>
    <t>Amadeus IT Group SA</t>
  </si>
  <si>
    <t>Mastercard Inc A</t>
  </si>
  <si>
    <t>PagSeguro Digital Ltd.</t>
  </si>
  <si>
    <t>Global Payments Inc</t>
  </si>
  <si>
    <t>PayPal Holdings Inc.</t>
  </si>
  <si>
    <t>Fiserv Inc</t>
  </si>
  <si>
    <t xml:space="preserve">SELECT LIST OF COMPANIES IMPACTED BY CONSULTATION ON GICS® STRUCTURE CHANGES IN S&amp;P DJI INDICES
Please note that proforma classifications are for a select list of companies*, with market capitalization of approximately USD $2 billion. 
</t>
  </si>
  <si>
    <t>The following list should be reviewed in conjunction with the Revisions to the Global Industry Classification Standard announcement issued on March 31, 2021. Please note that this list does not include stocks updated for Sector, Industry Group, Industry, and Sub-Industry name and code changes that do not result in an update to classification.</t>
  </si>
  <si>
    <t>Company Name</t>
  </si>
  <si>
    <t>Stock Key</t>
  </si>
  <si>
    <t>Country</t>
  </si>
  <si>
    <t>Exchange</t>
  </si>
  <si>
    <t>Exchange Ticker</t>
  </si>
  <si>
    <t>Current Sector</t>
  </si>
  <si>
    <t>Current GICS Code</t>
  </si>
  <si>
    <t>Current Sub-Industry</t>
  </si>
  <si>
    <t>Proposed New Sector</t>
  </si>
  <si>
    <t>Proposed GICS Code</t>
  </si>
  <si>
    <t>Proposed New Sub-Industry</t>
  </si>
  <si>
    <t>Company Key</t>
  </si>
  <si>
    <t>American Tower Corp A</t>
  </si>
  <si>
    <t>United States</t>
  </si>
  <si>
    <t>New York Stock Exchange</t>
  </si>
  <si>
    <t>Real Estate</t>
  </si>
  <si>
    <t>Specialized REITs</t>
  </si>
  <si>
    <t>Telecom Tower REITs</t>
  </si>
  <si>
    <t>Safehold Inc.</t>
  </si>
  <si>
    <t>Other Specialized REITs</t>
  </si>
  <si>
    <t>National Storage Affiliates Trust</t>
  </si>
  <si>
    <t>Self-Storage REITs</t>
  </si>
  <si>
    <t>PotlatchDeltic Corp</t>
  </si>
  <si>
    <t>NASDAQ Stock Exchange</t>
  </si>
  <si>
    <t>Timber REITs</t>
  </si>
  <si>
    <t>Rayonier Inc</t>
  </si>
  <si>
    <t>Equinix Inc</t>
  </si>
  <si>
    <t>Data Center REITs</t>
  </si>
  <si>
    <t>Wesfarmers Ltd</t>
  </si>
  <si>
    <t>Australia</t>
  </si>
  <si>
    <t>Australian Stock Exchange</t>
  </si>
  <si>
    <t>Consumer Discretionary</t>
  </si>
  <si>
    <t>General Merchandise Stores</t>
  </si>
  <si>
    <t>Broadline Retail</t>
  </si>
  <si>
    <t>PEPCO GROUP NV</t>
  </si>
  <si>
    <t>United Kingdom</t>
  </si>
  <si>
    <t>Warsaw Stock Exchange</t>
  </si>
  <si>
    <t>XWAR</t>
  </si>
  <si>
    <t>Canadian Tire Corporation Limited NV</t>
  </si>
  <si>
    <t>Canada</t>
  </si>
  <si>
    <t>Toronto Stock Exchange</t>
  </si>
  <si>
    <t>Magazine Luiza S.A.</t>
  </si>
  <si>
    <t>Brazil</t>
  </si>
  <si>
    <t>Sao Paulo Stock Exchange</t>
  </si>
  <si>
    <t>Target Corp</t>
  </si>
  <si>
    <t>Consumer Staples</t>
  </si>
  <si>
    <t>Consumer Staples Merchandise Retail</t>
  </si>
  <si>
    <t>Pan Pacific International Holdings Corp</t>
  </si>
  <si>
    <t>Japan</t>
  </si>
  <si>
    <t>Tokyo Stock Exchange</t>
  </si>
  <si>
    <t>Dollar General Corp</t>
  </si>
  <si>
    <t>Ollie's Bargain Outlet Holdings, Inc.</t>
  </si>
  <si>
    <t>Dollar Tree Inc</t>
  </si>
  <si>
    <t>Dollarama Inc</t>
  </si>
  <si>
    <t>Harvey Norman Hldgs Ltd</t>
  </si>
  <si>
    <t>Ryohin Keikaku Co</t>
  </si>
  <si>
    <t>B&amp;M European Value Retail S.A.</t>
  </si>
  <si>
    <t>London Stock Exchange</t>
  </si>
  <si>
    <t>MINISO Group Holding Limited ADR</t>
  </si>
  <si>
    <t>China</t>
  </si>
  <si>
    <t>Big Lots Inc</t>
  </si>
  <si>
    <t>Grupo Sanborns S.A.B. de C.V.</t>
  </si>
  <si>
    <t>Mexico</t>
  </si>
  <si>
    <t>Mexican Stock Exchange</t>
  </si>
  <si>
    <t>Department Stores</t>
  </si>
  <si>
    <t>Macy's Inc</t>
  </si>
  <si>
    <t>Easyhome New Retail Group Co Ltd A</t>
  </si>
  <si>
    <t>Shenzhen Stock Exchange</t>
  </si>
  <si>
    <t>XSHE</t>
  </si>
  <si>
    <t>SACI Falabella</t>
  </si>
  <si>
    <t>Chile</t>
  </si>
  <si>
    <t>Santiago Stock Exchange</t>
  </si>
  <si>
    <t>Lotte Shopping</t>
  </si>
  <si>
    <t>South Korea</t>
  </si>
  <si>
    <t>Korean Stock Exchange</t>
  </si>
  <si>
    <t>Wangfujing Group Co Ltd A</t>
  </si>
  <si>
    <t>Shanghai Stock Exchange</t>
  </si>
  <si>
    <t>XSHG</t>
  </si>
  <si>
    <t>Next</t>
  </si>
  <si>
    <t>Nordstrom Inc</t>
  </si>
  <si>
    <t>Kohl's Corp</t>
  </si>
  <si>
    <t>Isetan Mitsukoshi Holdings Ltd</t>
  </si>
  <si>
    <t>Central Retail Corporation PCL</t>
  </si>
  <si>
    <t>Thailand</t>
  </si>
  <si>
    <t>Thailand Stock Exchange (Bangkok)</t>
  </si>
  <si>
    <t>XBKK</t>
  </si>
  <si>
    <t>J Front Retailing Co Ltd</t>
  </si>
  <si>
    <t>Woolworth Hldgs</t>
  </si>
  <si>
    <t>South Africa</t>
  </si>
  <si>
    <t>Johannesburg Stock Exchange</t>
  </si>
  <si>
    <t>XJSE</t>
  </si>
  <si>
    <t>El Puerto de Liverpool SAB de CV</t>
  </si>
  <si>
    <t>Dillards Inc A</t>
  </si>
  <si>
    <t>Shinsegae Co Ltd</t>
  </si>
  <si>
    <t>Grab Holdings Limited Class A</t>
  </si>
  <si>
    <t>Singapore</t>
  </si>
  <si>
    <t>Industrials</t>
  </si>
  <si>
    <t>Trucking</t>
  </si>
  <si>
    <t>Passenger Ground Transportation</t>
  </si>
  <si>
    <t>Sixt SE</t>
  </si>
  <si>
    <t>Germany</t>
  </si>
  <si>
    <t>Xetra Stock Exchange</t>
  </si>
  <si>
    <t>Landstar System Inc</t>
  </si>
  <si>
    <t>Cargo Ground Transportation</t>
  </si>
  <si>
    <t>Lyft Inc.-A</t>
  </si>
  <si>
    <t>Full Truck Alliance Co. Ltd. ADR</t>
  </si>
  <si>
    <t>Vamos Locacao de Caminhoes Maquinas e Equipamentos SA</t>
  </si>
  <si>
    <t>Ryder System Inc</t>
  </si>
  <si>
    <t>ComfortDelGro Corp Ltd</t>
  </si>
  <si>
    <t>Singapore Stock Exchange</t>
  </si>
  <si>
    <t>ALD SA</t>
  </si>
  <si>
    <t>France</t>
  </si>
  <si>
    <t>Euronext Paris</t>
  </si>
  <si>
    <t>XPO Logistics Inc</t>
  </si>
  <si>
    <t>Avis Budget Group Inc</t>
  </si>
  <si>
    <t>Uber Technologies Inc.</t>
  </si>
  <si>
    <t>Hertz Global Holdings, Inc</t>
  </si>
  <si>
    <t>Schneider National, Inc.</t>
  </si>
  <si>
    <t>AMERCO Inc</t>
  </si>
  <si>
    <t>TFI International Inc.</t>
  </si>
  <si>
    <t>Europcar Mobility</t>
  </si>
  <si>
    <t>Knight-Swift Transportation Holdings Inc.</t>
  </si>
  <si>
    <t>Saia Inc</t>
  </si>
  <si>
    <t>Companhia de Locacao das Americas</t>
  </si>
  <si>
    <t>Werner Enterprises Inc</t>
  </si>
  <si>
    <t>ArcBest Corporation</t>
  </si>
  <si>
    <t>TuSimple Holdings Inc. Class A</t>
  </si>
  <si>
    <t>Heartland Express Inc</t>
  </si>
  <si>
    <t>Marten Transport Ltd</t>
  </si>
  <si>
    <t>Alibaba Health Information Technology Ltd</t>
  </si>
  <si>
    <t>Hong Kong Stock Exchange</t>
  </si>
  <si>
    <t>Internet &amp; Direct Marketing Retail</t>
  </si>
  <si>
    <t>Drug Retail</t>
  </si>
  <si>
    <t>Alibaba Group Holding Ltd</t>
  </si>
  <si>
    <t>Amazon.com Inc</t>
  </si>
  <si>
    <t>JD Health International Inc</t>
  </si>
  <si>
    <t>DoorDash, Inc. Class A</t>
  </si>
  <si>
    <t>Restaurants</t>
  </si>
  <si>
    <t>Farfetch Ltd-A</t>
  </si>
  <si>
    <t>Apparel Retail</t>
  </si>
  <si>
    <t>SIGNA Sports United N.V.</t>
  </si>
  <si>
    <t>Other Specialty Retail</t>
  </si>
  <si>
    <t>Zalando SE</t>
  </si>
  <si>
    <t>Jahez International Company for Information System Technology</t>
  </si>
  <si>
    <t>Saudi Arabia</t>
  </si>
  <si>
    <t>Saudi Stock Exchange (Tadawul)</t>
  </si>
  <si>
    <t>XSAU</t>
  </si>
  <si>
    <t>ALLEGRO EU S.A.</t>
  </si>
  <si>
    <t>Poland</t>
  </si>
  <si>
    <t>PT GoTo Gojek Tokopedia Tbk</t>
  </si>
  <si>
    <t>Indonesia</t>
  </si>
  <si>
    <t>Indonesia Stock Exchange</t>
  </si>
  <si>
    <t>XIDX</t>
  </si>
  <si>
    <t>Meituan Dianping</t>
  </si>
  <si>
    <t>Zomato Ltd</t>
  </si>
  <si>
    <t>India</t>
  </si>
  <si>
    <t>Bombay Stock Exchange</t>
  </si>
  <si>
    <t>XBOM</t>
  </si>
  <si>
    <t>Deliveroo Holdings Plc</t>
  </si>
  <si>
    <t>Global-E Online Ltd.</t>
  </si>
  <si>
    <t>Israel</t>
  </si>
  <si>
    <t>Wayfair Inc A</t>
  </si>
  <si>
    <t>Homefurnishing Retail</t>
  </si>
  <si>
    <t>Ping An Healthcare and Technology Comp Ltd</t>
  </si>
  <si>
    <t>FSN E-Commerce Ventures Ltd</t>
  </si>
  <si>
    <t>Coupang, Inc.</t>
  </si>
  <si>
    <t>Naspers Ltd N</t>
  </si>
  <si>
    <t>eBay Inc.</t>
  </si>
  <si>
    <t>PT Bukalapak.com Tbk</t>
  </si>
  <si>
    <t>Prosus</t>
  </si>
  <si>
    <t>Netherlands</t>
  </si>
  <si>
    <t>Rakuten Group Inc</t>
  </si>
  <si>
    <t>Revolve Group, Inc.-A</t>
  </si>
  <si>
    <t>Delivery Hero AG</t>
  </si>
  <si>
    <t>Zozo Inc</t>
  </si>
  <si>
    <t>Vipshop Holdings Ltd</t>
  </si>
  <si>
    <t>momo.com Inc</t>
  </si>
  <si>
    <t>Taiwan</t>
  </si>
  <si>
    <t>Taiwan Stock Exchange</t>
  </si>
  <si>
    <t>Americanas SA</t>
  </si>
  <si>
    <t>Pinduoduo Inc ADS</t>
  </si>
  <si>
    <t>Just Eat Takeaway.com NV</t>
  </si>
  <si>
    <t>Euronext Amsterdam</t>
  </si>
  <si>
    <t>Chewy, Inc.-A</t>
  </si>
  <si>
    <t>Mercadolibre inc</t>
  </si>
  <si>
    <t>Argentina</t>
  </si>
  <si>
    <t>Mercari Inc</t>
  </si>
  <si>
    <t>JD.com, Inc. Class A</t>
  </si>
  <si>
    <t>Etsy, Inc.</t>
  </si>
  <si>
    <t>ASOS PLC</t>
  </si>
  <si>
    <t>Dada Nexus Limited</t>
  </si>
  <si>
    <t>About You Holding AG</t>
  </si>
  <si>
    <t>Newegg Commerce, Inc.</t>
  </si>
  <si>
    <t>Computer &amp; Electronics Retail</t>
  </si>
  <si>
    <t>Cazoo Group Ltd</t>
  </si>
  <si>
    <t>Automotive Retail</t>
  </si>
  <si>
    <t>Fiverr International Ltd.</t>
  </si>
  <si>
    <t>Human Resource &amp; Employment Services</t>
  </si>
  <si>
    <t>PetMed Express.com Inc</t>
  </si>
  <si>
    <t>Shift4 Payments, Inc.-A</t>
  </si>
  <si>
    <t>Information Technology</t>
  </si>
  <si>
    <t>Data Processing &amp; Outsourced Services</t>
  </si>
  <si>
    <t>Financials</t>
  </si>
  <si>
    <t>Transaction &amp; Payment Processing Services</t>
  </si>
  <si>
    <t>Genpact Ltd</t>
  </si>
  <si>
    <t>AAVAS Financiers Ltd</t>
  </si>
  <si>
    <t>Thrifts &amp; Mortgage Finance</t>
  </si>
  <si>
    <t>Commercial &amp; Residential Mortgage Finance</t>
  </si>
  <si>
    <t>Affirm Holdings, Inc. Class A</t>
  </si>
  <si>
    <t>Apartment Income REIT Corp.</t>
  </si>
  <si>
    <t>Residential REITs</t>
  </si>
  <si>
    <t>Multi-Family Residential REITs</t>
  </si>
  <si>
    <t>Marqeta, Inc. Class A</t>
  </si>
  <si>
    <t>Radian Group</t>
  </si>
  <si>
    <t>Nuvei Corporation</t>
  </si>
  <si>
    <t>TTEC Holdings, Inc</t>
  </si>
  <si>
    <t>Italy</t>
  </si>
  <si>
    <t>Milan Stock Exchange</t>
  </si>
  <si>
    <t>Boardwalk Real Estate Investment Trust</t>
  </si>
  <si>
    <t>Flywire Corporation Voting</t>
  </si>
  <si>
    <t>Altarea</t>
  </si>
  <si>
    <t>TaskUs, Inc. Class A</t>
  </si>
  <si>
    <t>Wise PLC</t>
  </si>
  <si>
    <t>WNS Holdings ADR</t>
  </si>
  <si>
    <t>Block, Inc. A</t>
  </si>
  <si>
    <t>Sabre Corporation</t>
  </si>
  <si>
    <t>Hotels, Resorts &amp; Cruise Lines</t>
  </si>
  <si>
    <t>TELUS International (Cda) Inc.</t>
  </si>
  <si>
    <t>LIC Housing Finance Ltd</t>
  </si>
  <si>
    <t>Equity Residential</t>
  </si>
  <si>
    <t>Enact Holdings, Inc.</t>
  </si>
  <si>
    <t>Lakala Payment Co Ltd A</t>
  </si>
  <si>
    <t>TravelSky Technology Ltd. - H Shares</t>
  </si>
  <si>
    <t>Carrefour SA</t>
  </si>
  <si>
    <t>Hypermarkets &amp; Super Centers</t>
  </si>
  <si>
    <t>MGIC Investment Corp</t>
  </si>
  <si>
    <t>Canadian Apartment Properties REIT</t>
  </si>
  <si>
    <t>BJ's Wholesale Club Holdings</t>
  </si>
  <si>
    <t>Outfront Media Inc</t>
  </si>
  <si>
    <t>Concentrix Corp</t>
  </si>
  <si>
    <t>UDR Inc</t>
  </si>
  <si>
    <t>BinDawood Holding Co.</t>
  </si>
  <si>
    <t>Digital Realty Trust</t>
  </si>
  <si>
    <t>StoneCo Ltd.</t>
  </si>
  <si>
    <t>Life Storage, Inc</t>
  </si>
  <si>
    <t>Sendas Distribuidora SA</t>
  </si>
  <si>
    <t>Keppel DC REIT</t>
  </si>
  <si>
    <t>Toast, Inc.</t>
  </si>
  <si>
    <t>One 97 Communications Ltd</t>
  </si>
  <si>
    <t>Majorel Group Luxembourg S.A.</t>
  </si>
  <si>
    <t>Luxembourg</t>
  </si>
  <si>
    <t>DLocal Limited Class A</t>
  </si>
  <si>
    <t>Uruguay</t>
  </si>
  <si>
    <t>E-Mart Co. Ltd</t>
  </si>
  <si>
    <t>OneSavings Bank</t>
  </si>
  <si>
    <t>Gaming &amp; Leisure Properties Inc.</t>
  </si>
  <si>
    <t>Sun Communities</t>
  </si>
  <si>
    <t>Single-Family Residential REITs</t>
  </si>
  <si>
    <t>VICI Properties Inc.</t>
  </si>
  <si>
    <t>SBA Communications Corp</t>
  </si>
  <si>
    <t>American Campus Communities Inc</t>
  </si>
  <si>
    <t>Essent Group Ltd</t>
  </si>
  <si>
    <t>Essex Property Trust</t>
  </si>
  <si>
    <t>Spain</t>
  </si>
  <si>
    <t>Mercado Continuo</t>
  </si>
  <si>
    <t>AvalonBay Communities Inc</t>
  </si>
  <si>
    <t>Aeon Co Ltd</t>
  </si>
  <si>
    <t>Four Corners Property Trust</t>
  </si>
  <si>
    <t>Equity Lifestyle Properties Inc</t>
  </si>
  <si>
    <t>Crown Castle Intl Corp</t>
  </si>
  <si>
    <t>Verra Mobility Corporation</t>
  </si>
  <si>
    <t>Iron Mountain Inc</t>
  </si>
  <si>
    <t>Walmart de Mexico SAB de CV</t>
  </si>
  <si>
    <t>EPR Properties</t>
  </si>
  <si>
    <t>Columbia Financial, Inc.</t>
  </si>
  <si>
    <t>Regional Banks</t>
  </si>
  <si>
    <t>TFS Financial Corp</t>
  </si>
  <si>
    <t>American Homes 4 Rent A</t>
  </si>
  <si>
    <t>Mid-America Apt Communties</t>
  </si>
  <si>
    <t>Gmo Payment Gateway Inc</t>
  </si>
  <si>
    <t>Advance Residence Invstment Corp</t>
  </si>
  <si>
    <t>PriceSmart Inc</t>
  </si>
  <si>
    <t>Independence Realty Trust Inc</t>
  </si>
  <si>
    <t>CubeSmart</t>
  </si>
  <si>
    <t>Euronet Worldwide Inc</t>
  </si>
  <si>
    <t>NATIONAL STORAGE REIT</t>
  </si>
  <si>
    <t>Camden Property Trust</t>
  </si>
  <si>
    <t>WSFS Financial Corp</t>
  </si>
  <si>
    <t>Axos Financial, Inc.</t>
  </si>
  <si>
    <t>Mr. Cooper Group Inc.</t>
  </si>
  <si>
    <t>Uniti Group Inc</t>
  </si>
  <si>
    <t>New York Community Bancorp Inc</t>
  </si>
  <si>
    <t>Invitation Homes</t>
  </si>
  <si>
    <t>InRetail Peru Corp.</t>
  </si>
  <si>
    <t>Peru</t>
  </si>
  <si>
    <t>Lima Stock Exchange</t>
  </si>
  <si>
    <t>XLIM</t>
  </si>
  <si>
    <t>MAXIMUS Inc</t>
  </si>
  <si>
    <t>Weyerhaeuser Co</t>
  </si>
  <si>
    <t>Safestore Holdings Ltd</t>
  </si>
  <si>
    <t>Abdullah Al Othaim Markets</t>
  </si>
  <si>
    <t>Unite Group</t>
  </si>
  <si>
    <t>Atacadao S.A.</t>
  </si>
  <si>
    <t>WEX Inc</t>
  </si>
  <si>
    <t>EVERTEC Inc</t>
  </si>
  <si>
    <t>Sun Art Retail Group Ltd</t>
  </si>
  <si>
    <t>Public Storage</t>
  </si>
  <si>
    <t>Walker &amp; Dunlop Inc</t>
  </si>
  <si>
    <t>ExlService Holdings Inc</t>
  </si>
  <si>
    <t>Extra Space Storage Inc</t>
  </si>
  <si>
    <t>Berli Jucker PCL</t>
  </si>
  <si>
    <t>Nippon Accommodations Fund</t>
  </si>
  <si>
    <t>Cencosud SA</t>
  </si>
  <si>
    <t>Costco Wholesale Corp</t>
  </si>
  <si>
    <t>Lamar Advertising Co A</t>
  </si>
  <si>
    <t>Walmart Inc.</t>
  </si>
  <si>
    <t>Big Yellow Group</t>
  </si>
  <si>
    <t>Aareal Bank AG</t>
  </si>
  <si>
    <t>PennyMac Financial Services Inc</t>
  </si>
  <si>
    <t>Western Union Co</t>
  </si>
  <si>
    <t>SS&amp;C Technologies Holdings Inc</t>
  </si>
  <si>
    <t>Kakao Pay Co Ltd</t>
  </si>
  <si>
    <t>Grupo Nagoin, S.A. de C.V</t>
  </si>
  <si>
    <t>Aptus Value Housing Finance India Ltd</t>
  </si>
  <si>
    <t>Cielo SA</t>
  </si>
  <si>
    <t>Grupo Mateus SA</t>
  </si>
  <si>
    <t>Paysafe Limited</t>
  </si>
  <si>
    <t>Paymentus Holdings, Inc.</t>
  </si>
  <si>
    <t>NexPoint Residential Trust Inc</t>
  </si>
  <si>
    <t>Flagstar Bancorp Inc</t>
  </si>
  <si>
    <t>Daiwa Securities Living Investment Corp</t>
  </si>
  <si>
    <t>Puregold Price Club Inc</t>
  </si>
  <si>
    <t>Philippines</t>
  </si>
  <si>
    <t>Philippines Stock Exchange</t>
  </si>
  <si>
    <t>XPHS</t>
  </si>
  <si>
    <t>Centerspace</t>
  </si>
  <si>
    <t>Trustco Bank Corp (NY)</t>
  </si>
  <si>
    <t>NORTHFIELD BANCORP INC</t>
  </si>
  <si>
    <t>Capitol Federal Financial Inc</t>
  </si>
  <si>
    <t>NMI Holdings Inc</t>
  </si>
  <si>
    <t>Provident Financial Services</t>
  </si>
  <si>
    <t>Liquidity Services</t>
  </si>
  <si>
    <t>Diversified Support Services</t>
  </si>
  <si>
    <t>Future Sector</t>
  </si>
  <si>
    <t>CURRENT INDEX WEIGHT</t>
  </si>
  <si>
    <t>NEW GICS</t>
  </si>
  <si>
    <t>GICS CHANGE? (T/F)</t>
  </si>
  <si>
    <t>Add/Drop/Remain</t>
  </si>
  <si>
    <t>NEW THEORETICAL WEIGHT</t>
  </si>
  <si>
    <t>Weight Change</t>
  </si>
  <si>
    <t>Total Turnover</t>
  </si>
  <si>
    <t>Turnover for Adds and Drops</t>
  </si>
  <si>
    <t>Human Resource &amp; Employment Services (Definition Update)</t>
  </si>
  <si>
    <t>Highways &amp; Railtracks</t>
  </si>
  <si>
    <t>Electrical Components &amp; Equipment</t>
  </si>
  <si>
    <t>Building Products</t>
  </si>
  <si>
    <t>Trading Companies &amp; Distributors</t>
  </si>
  <si>
    <t>Industrial Conglomerates</t>
  </si>
  <si>
    <t>Industrial Machinery &amp; Supplies &amp; Components (New Name)</t>
  </si>
  <si>
    <t>Air Freight &amp; Logistics</t>
  </si>
  <si>
    <t>Security &amp; Alarm Services</t>
  </si>
  <si>
    <t>Environmental &amp; Facilities Services</t>
  </si>
  <si>
    <t>Research &amp; Consulting Services</t>
  </si>
  <si>
    <t>Agricultural &amp; Farm Machinery</t>
  </si>
  <si>
    <t>Marine Transportation (New Name)</t>
  </si>
  <si>
    <t>Construction &amp; Engineering</t>
  </si>
  <si>
    <t>Aerospace &amp; Defense</t>
  </si>
  <si>
    <t>Passenger Airlines (New name)</t>
  </si>
  <si>
    <t>Airport Services</t>
  </si>
  <si>
    <t>Construction Machinery &amp; Heavy Transportation Equipment (New Name)</t>
  </si>
  <si>
    <t>Rail Transportation (New Name)</t>
  </si>
  <si>
    <t>Heavy Electrical Equipment</t>
  </si>
  <si>
    <t>Commercial Printing</t>
  </si>
  <si>
    <t>PRO FORMA GICS STRUCTURE --Effective close after close of business (US, EST) March 17, 2023</t>
  </si>
  <si>
    <t>Color key:</t>
  </si>
  <si>
    <t>Red indicates name, definition or structure changes in March 2023</t>
  </si>
  <si>
    <t>Blue indicates updated names not related to consultation</t>
  </si>
  <si>
    <t> </t>
  </si>
  <si>
    <t>Sector</t>
  </si>
  <si>
    <t>Industry Group</t>
  </si>
  <si>
    <t>Industry</t>
  </si>
  <si>
    <t>Sub-Industry</t>
  </si>
  <si>
    <t>Energy</t>
  </si>
  <si>
    <t>Energy Equipment &amp; Services</t>
  </si>
  <si>
    <t>Oil &amp; Gas Drilling</t>
  </si>
  <si>
    <t>Drilling contractors or owners of drilling rigs that contract their services for drilling wells</t>
  </si>
  <si>
    <t>Oil &amp; Gas Equipment &amp; Services</t>
  </si>
  <si>
    <t>Manufacturers of equipment, including drilling rigs and equipment, and providers of supplies and services to companies involved in the drilling, evaluation and completion of oil and gas wells.</t>
  </si>
  <si>
    <t>Oil, Gas &amp; Consumable Fuels</t>
  </si>
  <si>
    <t>Integrated Oil &amp; Gas</t>
  </si>
  <si>
    <t>Integrated oil companies engaged in the exploration &amp; production of oil and gas, as well as at least one other significant activity in either refining, marketing and transportation, or chemicals.</t>
  </si>
  <si>
    <t>Oil &amp; Gas Exploration &amp; Production</t>
  </si>
  <si>
    <t>Companies engaged in the exploration and production of oil and gas not classified elsewhere.</t>
  </si>
  <si>
    <t>Oil &amp; Gas Refining &amp; Marketing</t>
  </si>
  <si>
    <t>Companies engaged in the refining and marketing of oil, gas and/or refined products not classified in the Integrated Oil &amp; Gas or Independent Power Producers &amp; Energy Traders Sub-Industries.</t>
  </si>
  <si>
    <t>Oil &amp; Gas Storage &amp; Transportation</t>
  </si>
  <si>
    <t>Companies engaged in the storage and/or transportation of oil, gas and/or refined products. Includes diversified midstream natural gas companies, oil and refined product pipelines, coal slurry pipelines and oil &amp; gas shipping companies.</t>
  </si>
  <si>
    <t>Coal &amp; Consumable Fuels</t>
  </si>
  <si>
    <t>Companies primarily involved in the production and mining of coal, related products and other consumable fuels related to the generation of energy.  Excludes companies primarily producing gases classified in the Industrial Gases sub-industry and companies primarily mining for metallurgical (coking) coal used for steel production.</t>
  </si>
  <si>
    <t>Materials</t>
  </si>
  <si>
    <t>Chemicals</t>
  </si>
  <si>
    <t>Commodity Chemicals</t>
  </si>
  <si>
    <t>Companies that primarily produce industrial chemicals and basic chemicals. Including but not limited to plastics, synthetic fibers, films, commodity-based paints &amp; pigments, explosives and petrochemicals. Excludes chemical companies classified in the Diversified Chemicals, Fertilizers &amp; Agricultural Chemicals, Industrial Gases, or Specialty Chemicals Sub-Industries.</t>
  </si>
  <si>
    <t>Diversified Chemicals</t>
  </si>
  <si>
    <t>Manufacturers of a diversified range of chemical products not classified in the Industrial Gases, Commodity Chemicals, Specialty Chemicals or Fertilizers &amp; Agricultural Chemicals Sub-Industries.</t>
  </si>
  <si>
    <t>Fertilizers &amp; Agricultural Chemicals</t>
  </si>
  <si>
    <t>Producers of fertilizers, pesticides, potash or other agriculture-related chemicals not classified elsewhere.</t>
  </si>
  <si>
    <t>Industrial Gases</t>
  </si>
  <si>
    <t>Manufacturers of industrial gases.</t>
  </si>
  <si>
    <t>Specialty Chemicals</t>
  </si>
  <si>
    <t>Companies that primarily produce high value-added chemicals used in the manufacture of a wide variety of products, including but not limited to fine chemicals, additives, advanced polymers, adhesives, sealants and specialty paints, pigments and coatings.</t>
  </si>
  <si>
    <t>Construction Materials</t>
  </si>
  <si>
    <t>Manufacturers of construction materials including sand, clay, gypsum, lime, aggregates, cement, concrete and bricks. Other finished or semi-finished building materials are classified  in the Building Products Sub-Industry.</t>
  </si>
  <si>
    <t>Containers &amp; Packaging</t>
  </si>
  <si>
    <t>Metal, Glass &amp; Plastic Containers  (New Name)</t>
  </si>
  <si>
    <t>Manufacturers of metal, glass or plastic containers. Includes corks and caps.</t>
  </si>
  <si>
    <t>Paper &amp; Plastic Packaging Products &amp; Materials (New Name)</t>
  </si>
  <si>
    <t>Manufacturers of paper and cardboard containers and packaging.</t>
  </si>
  <si>
    <t>Metals &amp; Mining</t>
  </si>
  <si>
    <t>Aluminum</t>
  </si>
  <si>
    <t>Producers of aluminum and related products, including companies that mine or process bauxite and companies that recycle aluminum to produce finished or semi-finished products. Excludes companies that primarily produce aluminum building materials classified in the Building Products Sub-Industry.</t>
  </si>
  <si>
    <t>Diversified Metals &amp; Mining</t>
  </si>
  <si>
    <t>Companies engaged in the diversified production or extraction of metals and minerals not classified elsewhere. Including, but not limited to, nonferrous metal mining (except bauxite), salt and borate mining, phosphate rock mining, and diversified mining operations. Excludes iron ore mining, classified in the Steel Sub-Industry, bauxite mining, classified in the Aluminum Sub-Industry, and coal mining, classified in either the Steel or Coal &amp; Consumable Fuels Sub-Industries.</t>
  </si>
  <si>
    <t>Copper</t>
  </si>
  <si>
    <t xml:space="preserve">Companies involved primarily in copper ore mining. </t>
  </si>
  <si>
    <t>Gold</t>
  </si>
  <si>
    <t>Producers of gold and related products, including companies that mine or process gold and the South African finance houses which primarily invest in, but do not operate, gold mines.</t>
  </si>
  <si>
    <t>Precious Metals &amp; Minerals</t>
  </si>
  <si>
    <t>Companies mining precious metals and minerals not classified in the Gold Sub-Industry. Includes companies primarily mining platinum.</t>
  </si>
  <si>
    <t>Silver</t>
  </si>
  <si>
    <t>Companies primarily mining silver. Excludes companies classified in the Gold or Precious Metals &amp; Minerals Sub-Industries.</t>
  </si>
  <si>
    <t>Steel</t>
  </si>
  <si>
    <t>Producers of iron and steel and related products, including metallurgical (coking) coal mining used for steel production.</t>
  </si>
  <si>
    <t>Paper &amp; Forest Products</t>
  </si>
  <si>
    <t>Forest Products</t>
  </si>
  <si>
    <t>Manufacturers of timber and related wood products. Includes lumber for the building industry.</t>
  </si>
  <si>
    <t>Paper Products</t>
  </si>
  <si>
    <t>Manufacturers of all grades of paper. Excludes companies specializing in paper packaging classified in the Paper Packaging Sub-Industry.</t>
  </si>
  <si>
    <t>Capital Goods</t>
  </si>
  <si>
    <t>Manufacturers of civil or military aerospace and defense equipment, parts or products. Includes defense electronics and space equipment.</t>
  </si>
  <si>
    <t>Manufacturers of building components and home improvement products and equipment. Excludes lumber and plywood classified under Forest Products and cement and other materials classified in the Construction Materials Sub-Industry.</t>
  </si>
  <si>
    <t>Companies engaged in primarily non-residential construction. Includes civil engineering companies and large-scale contractors. Excludes companies classified in the Homebuilding Sub-Industry.</t>
  </si>
  <si>
    <t>Electrical Equipment</t>
  </si>
  <si>
    <t>Companies that produce electric cables and wires, electrical components or equipment not classified in the Heavy Electrical Equipment Sub-Industry.</t>
  </si>
  <si>
    <t>Manufacturers of power-generating equipment and other heavy electrical equipment, including power turbines, heavy electrical machinery intended for fixed-use and large electrical systems. Excludes cables and wires, classified in the Electrical Components &amp; Equipment Sub-Industry.</t>
  </si>
  <si>
    <t>Diversified industrial companies with business activities in three or more sectors, none of which contributes a majority of revenues. Stakes held are predominantly of a controlling nature and stake holders maintain an operational interest in the running of the subsidiaries.</t>
  </si>
  <si>
    <t>Machinery</t>
  </si>
  <si>
    <t>Manufacturers of heavy duty trucks, rolling machinery, earth-moving and construction equipment, and manufacturers of related parts. Includes non-military shipbuilding.</t>
  </si>
  <si>
    <t>Companies manufacturing agricultural machinery, farm machinery, and their related parts. Includes machinery used for the production of crops and agricultural livestock, agricultural tractors, planting and fertilizing machinery, fertilizer and chemical application equipment, and grain dryers and blowers.</t>
  </si>
  <si>
    <t>Manufacturers of industrial machinery and industrial components. Includes companies that manufacture presses, machine tools, compressors, pollution control equipment, elevators, escalators, insulators, pumps, roller bearings and other metal fabrications.</t>
  </si>
  <si>
    <t>Trading companies and other distributors of industrial equipment and products.</t>
  </si>
  <si>
    <t>Commercial  &amp; Professional Services</t>
  </si>
  <si>
    <t>Commercial Services &amp; Supplies</t>
  </si>
  <si>
    <t>Companies providing commercial printing services. Includes printers primarily serving the media industry.</t>
  </si>
  <si>
    <t>Companies providing environmental and facilities maintenance services. Includes waste management, facilities management and pollution control services.  Excludes large-scale water treatment systems classified in the Water Utilities Sub-Industry.</t>
  </si>
  <si>
    <t>Office Services &amp; Supplies</t>
  </si>
  <si>
    <t>Providers of office services and manufacturers of office supplies and equipment not classified elsewhere.</t>
  </si>
  <si>
    <t>Companies primarily providing labor oriented support services to businesses and governments.  Includes commercial cleaning services, dining &amp; catering services, equipment repair services, industrial maintenance services, industrial auctioneers, storage &amp; warehousing, transaction services, uniform rental services, and other business support services.</t>
  </si>
  <si>
    <t xml:space="preserve">Companies providing security and protection services to business and governments. Includes companies providing services such as correctional facilities, security &amp; alarm services, armored transportation &amp; guarding.  Excludes companies providing security software classified under the Systems Software Sub-Industry and home security services classified under the Specialized Consumer Services Sub-Industry. Also excludes companies manufacturing security system equipment classified under the Electronic Equipment &amp; Instruments Sub-Industry. </t>
  </si>
  <si>
    <t>Professional Services</t>
  </si>
  <si>
    <t>Companies providing business support services relating to human capital management. This SubIndustry includes employment agencies, employee training, payroll processing, benefit &amp; retirement support services, corporate &amp; job seeker recruitment services, and online job portals generating revenue from fees or commissions for offering recruitment services to companies or job seekers</t>
  </si>
  <si>
    <t>Companies primarily providing research and consulting services to businesses and governments not classified elsewhere.  Includes companies involved in management consulting services, architectural design, business information or scientific research, marketing, and testing &amp; certification services. Excludes companies providing information technology consulting services classified in the IT Consulting &amp; Other Services Sub-Industry.</t>
  </si>
  <si>
    <t>Data Processing &amp; Outsourced Services (Sector Change, New Code &amp; Definition Update)</t>
  </si>
  <si>
    <t>Providers of commercial data processing and/or business process outsourcing services. This SubIndustry includes companies providing services for customer experience management, back-office
automation, call center management, and investor communications.</t>
  </si>
  <si>
    <t>Transportation</t>
  </si>
  <si>
    <t>Companies providing air freight transportation, courier and logistics services, including package and mail delivery and customs agents. Excludes those companies classified in the Airlines, Marine or Trucking Sub-Industries.</t>
  </si>
  <si>
    <t>Companies providing primarily passenger air transportation.</t>
  </si>
  <si>
    <t>Companies providing goods or passenger maritime transportation. Excludes cruise-ships classified in the Hotels, Resorts &amp; Cruise Lines Sub-Industry.</t>
  </si>
  <si>
    <t>Ground Transportation (New Name)</t>
  </si>
  <si>
    <t>Companies providing primarily goods and passenger rail  transportation.</t>
  </si>
  <si>
    <r>
      <t xml:space="preserve">Trucking </t>
    </r>
    <r>
      <rPr>
        <b/>
        <sz val="10"/>
        <color rgb="FFFF0000"/>
        <rFont val="Calibri"/>
        <family val="2"/>
      </rPr>
      <t>(Discontinued)</t>
    </r>
  </si>
  <si>
    <t>Companies providing primarily goods and passenger land transportation. Includes vehicle rental and taxi companies.</t>
  </si>
  <si>
    <t>Cargo Ground Transportation (New)</t>
  </si>
  <si>
    <t>Companies providing ground transportation services for goods and freight.</t>
  </si>
  <si>
    <t>Passenger Ground Transportation (New)</t>
  </si>
  <si>
    <t>Companies providing passenger ground transportation and related services, including bus, taxi,
vehicle rental, ride sharing and on-demand ride sharing platforms, and other passenger logistics.</t>
  </si>
  <si>
    <t>Transportation Infrastructure</t>
  </si>
  <si>
    <t>Operators of airports and companies providing related services.</t>
  </si>
  <si>
    <t>Owners and operators of roads, tunnels and railtracks.</t>
  </si>
  <si>
    <t>Marine Ports &amp; Services</t>
  </si>
  <si>
    <t>Owners and operators of marine ports and related services.</t>
  </si>
  <si>
    <t>Automobiles &amp; Components</t>
  </si>
  <si>
    <t>Automobile Components (New Name)</t>
  </si>
  <si>
    <t>Automotive Parts &amp; Equipment (New Name)</t>
  </si>
  <si>
    <t>Manufacturers of parts and accessories for  automobiles and motorcycles. Excludes companies classified in the Tires &amp; Rubber Sub-Industry.</t>
  </si>
  <si>
    <t>Tires &amp; Rubber</t>
  </si>
  <si>
    <t>Manufacturers of tires and rubber.</t>
  </si>
  <si>
    <t>Automobiles</t>
  </si>
  <si>
    <t>Automobile Manufacturers</t>
  </si>
  <si>
    <t>Companies that produce mainly passenger automobiles and light trucks. Excludes companies producing mainly motorcycles and three-wheelers classified in the Motorcycle Manufacturers Sub-Industry and heavy duty trucks classified in the Construction Machinery &amp; Heavy Trucks Sub-Industry.</t>
  </si>
  <si>
    <t>Motorcycle Manufacturers</t>
  </si>
  <si>
    <t xml:space="preserve">Companies that produce motorcycles, scooters or three-wheelers. Excludes bicycles classified in the Leisure Products Sub-Industry. </t>
  </si>
  <si>
    <t>Consumer Durables &amp; Apparel</t>
  </si>
  <si>
    <t>Household Durables</t>
  </si>
  <si>
    <t>Consumer Electronics</t>
  </si>
  <si>
    <t>Manufacturers of consumer electronics products including TVs, home audio equipment, game consoles, digital cameras, and related products. Excludes personal home computer manufacturers classified in the Technology Hardware, Storage &amp; Peripherals Sub-Industry, and electric household appliances classified in the Household Appliances Sub-Industry.</t>
  </si>
  <si>
    <t>Home Furnishings</t>
  </si>
  <si>
    <t>Manufacturers of soft home furnishings or furniture, including upholstery, carpets and wall-coverings.</t>
  </si>
  <si>
    <t>Homebuilding</t>
  </si>
  <si>
    <t>Residential construction companies. Includes manufacturers of prefabricated houses and semi-fixed manufactured homes.</t>
  </si>
  <si>
    <t>Household Appliances</t>
  </si>
  <si>
    <t>Manufacturers of electric household appliances and related products.  Includes manufacturers of power and hand tools, including garden improvement tools.  Excludes TVs and other audio and video products classified in the Consumer Electronics Sub-Industry and personal computers classified in the Technology Hardware, Storage &amp; Peripherals Sub-Industry.</t>
  </si>
  <si>
    <t>Housewares &amp; Specialties</t>
  </si>
  <si>
    <t>Manufacturers of durable household products, including cutlery, cookware, glassware, crystal, silverware, utensils, kitchenware and consumer specialties not classified elsewhere.</t>
  </si>
  <si>
    <t>Leisure Products</t>
  </si>
  <si>
    <t>Manufacturers of leisure products and equipment including sports equipment, bicycles and toys.</t>
  </si>
  <si>
    <t>Textiles, Apparel &amp; Luxury Goods</t>
  </si>
  <si>
    <t>Apparel, Accessories &amp; Luxury Goods</t>
  </si>
  <si>
    <t>Manufacturers of apparel, accessories &amp; luxury goods. Includes companies primarily producing designer handbags, wallets, luggage, jewelry and watches. Excludes shoes classified in the Footwear Sub-Industry.</t>
  </si>
  <si>
    <t>Footwear</t>
  </si>
  <si>
    <t>Manufacturers of footwear. Includes sport and leather shoes.</t>
  </si>
  <si>
    <t>Textiles</t>
  </si>
  <si>
    <t>Manufacturers of textile and related products not classified in the Apparel, Accessories &amp; Luxury Goods, Footwear or Home Furnishings Sub-Industries.</t>
  </si>
  <si>
    <t>Consumer Services</t>
  </si>
  <si>
    <t>Hotels, Restaurants &amp; Leisure</t>
  </si>
  <si>
    <t>Casinos &amp; Gaming</t>
  </si>
  <si>
    <t>Owners and operators of casinos and gaming facilities. Includes companies providing lottery and betting services.</t>
  </si>
  <si>
    <t>Owners and operators of hotels, resorts and cruise-ships. Includes travel agencies, tour operators and related services not classified elsewhere . Excludes casino-hotels classified in the Casinos &amp; Gaming Sub-Industry.</t>
  </si>
  <si>
    <t>Leisure Facilities</t>
  </si>
  <si>
    <t>Owners and operators of leisure facilities, including sport and fitness centers, stadiums, golf courses and amusement parks not classified in the Movies &amp; Entertainment Sub-Industry.</t>
  </si>
  <si>
    <t>Owners and operators of restaurants, bars, pubs, fast-food or take-out facilities. Includes companies that provide food catering services.</t>
  </si>
  <si>
    <t>Diversified Consumer Services</t>
  </si>
  <si>
    <t>Education Services</t>
  </si>
  <si>
    <t>Companies providing educational services, either on-line or through conventional teaching methods. Includes, private universities, correspondence teaching, providers of educational seminars, educational materials and technical education. Excludes companies providing employee education programs classified in the Human Resources &amp; Employment Services Sub-Industry</t>
  </si>
  <si>
    <t>Specialized Consumer Services</t>
  </si>
  <si>
    <t>Companies providing consumer services not classified elsewhere.  Includes residential services, home security, legal services, personal services, renovation &amp; interior design services, consumer auctions and wedding &amp; funeral services.</t>
  </si>
  <si>
    <t>Consumer Discretionary Distribution &amp; Retail (New Name)</t>
  </si>
  <si>
    <t>Distributors</t>
  </si>
  <si>
    <t>Distributors and wholesalers of general merchandise not classified elsewhere. Includes vehicle distributors.</t>
  </si>
  <si>
    <r>
      <t>Internet &amp; Direct Marketing Retail</t>
    </r>
    <r>
      <rPr>
        <b/>
        <sz val="10"/>
        <color rgb="FFFF0000"/>
        <rFont val="Calibri"/>
        <family val="2"/>
      </rPr>
      <t xml:space="preserve"> (Discontinued)</t>
    </r>
  </si>
  <si>
    <r>
      <t xml:space="preserve">Internet &amp; Direct Marketing Retail </t>
    </r>
    <r>
      <rPr>
        <b/>
        <sz val="10"/>
        <color rgb="FFFF0000"/>
        <rFont val="Calibri"/>
        <family val="2"/>
      </rPr>
      <t>(Discontinued)</t>
    </r>
  </si>
  <si>
    <t>Companies  providing  retail  services  primarily  on  the Internet, through mail order, and TV home shopping retailers. Also includes companies providing online marketplaces for consumer products and services.</t>
  </si>
  <si>
    <t>Broadline Retail (New Name)</t>
  </si>
  <si>
    <r>
      <t>Department Stores</t>
    </r>
    <r>
      <rPr>
        <b/>
        <sz val="10"/>
        <color rgb="FFFF0000"/>
        <rFont val="Calibri"/>
        <family val="2"/>
      </rPr>
      <t xml:space="preserve"> (Discontinued)</t>
    </r>
  </si>
  <si>
    <t>Owners and operators of department stores.</t>
  </si>
  <si>
    <r>
      <t>General Merchandise Stores</t>
    </r>
    <r>
      <rPr>
        <b/>
        <sz val="10"/>
        <color rgb="FFFF0000"/>
        <rFont val="Calibri"/>
        <family val="2"/>
      </rPr>
      <t xml:space="preserve"> (Discontinued)</t>
    </r>
  </si>
  <si>
    <t>Owners and operators of stores offering diversified general merchandise. Excludes hypermarkets and large-scale super centers classified in the Hypermarkets &amp; Super Centers Sub-Industry.</t>
  </si>
  <si>
    <t>Broadline Retail (New)</t>
  </si>
  <si>
    <t>Retailers offering a wide range of consumer discretionary merchandise. This Sub-Industry includes general and discount merchandise retailers, department stores and on-line retailers and marketplaces selling mostly consumer discretionary merchandise</t>
  </si>
  <si>
    <t>Specialty Retail</t>
  </si>
  <si>
    <t>Retailers specialized mainly in apparel and accessories.</t>
  </si>
  <si>
    <t>Owners and operators of consumer electronics, computers, video and related products retail stores.</t>
  </si>
  <si>
    <t>Home Improvement Retail</t>
  </si>
  <si>
    <t>Owners and operators of home and garden improvement retail stores. Includes stores offering building materials and supplies.</t>
  </si>
  <si>
    <t>Other Specialty Retail (New Name)</t>
  </si>
  <si>
    <t>Owners and operators of specialty retail stores not classified elsewhere. Includes jewelry stores, toy stores, office supply stores, health &amp; vision care stores, and book &amp; entertainment stores.</t>
  </si>
  <si>
    <t>Owners and operators of stores specializing in automotive retail.  Includes auto dealers, gas stations, and retailers of auto accessories, motorcycles &amp; parts, automotive glass, and automotive equipment &amp; parts.</t>
  </si>
  <si>
    <t>Owners and operators of furniture and home furnishings retail stores.  Includes residential furniture, homefurnishings, housewares, and interior design.  Excludes home and garden improvement stores, classified in the Home Improvement Retail Sub-Industry.</t>
  </si>
  <si>
    <t>Consumer Staples Distribution &amp; Retail (New Name)</t>
  </si>
  <si>
    <t>Owners and operators of primarily drug retail stores and pharmacies.</t>
  </si>
  <si>
    <t>Food Distributors</t>
  </si>
  <si>
    <t>Distributors of food products to other companies and not directly to the consumer.</t>
  </si>
  <si>
    <t>Food Retail</t>
  </si>
  <si>
    <t>Owners and operators of primarily food retail stores.</t>
  </si>
  <si>
    <t>Consumer Staples Merchandise Retail (New Name &amp; Definition Update)</t>
  </si>
  <si>
    <t>Retailers offering a wide range of consumer staples merchandise such as food, household, and personal care products. This Sub-Industry includes hypermarkets, super centers and other consumer staples retailers such as discount retail spaces and on-line marketplaces selling mostly consumer staples goods</t>
  </si>
  <si>
    <t>Food, Beverage &amp; Tobacco</t>
  </si>
  <si>
    <t>Beverages</t>
  </si>
  <si>
    <t>Brewers</t>
  </si>
  <si>
    <t>Producers of beer and malt liquors. Includes breweries not classified in the Restaurants Sub-Industry.</t>
  </si>
  <si>
    <t>Distillers &amp; Vintners</t>
  </si>
  <si>
    <t>Distillers, vintners and producers of alcoholic beverages not classified in the Brewers Sub-Industry.</t>
  </si>
  <si>
    <t>Soft Drinks &amp; Non-alcoholic Beverages (New Name)</t>
  </si>
  <si>
    <t>Producers of non-alcoholic beverages including mineral waters. Excludes producers of milk classified in the Packaged Foods Sub-Industry.</t>
  </si>
  <si>
    <t>Food Products</t>
  </si>
  <si>
    <t>Agricultural Products &amp; Services (New Name)</t>
  </si>
  <si>
    <t>Producers of agricultural products. Includes crop growers, owners of plantations and companies that produce and process foods but do not package and market them. Excludes companies classified in the Forest Products Sub-Industry and those that package and market the food products classified in the Packaged Foods Sub-Industry.</t>
  </si>
  <si>
    <t>Packaged Foods &amp; Meats</t>
  </si>
  <si>
    <t>Producers of packaged foods including dairy products, fruit juices, meats, poultry, fish and pet foods.</t>
  </si>
  <si>
    <t>Tobacco</t>
  </si>
  <si>
    <t>Manufacturers of cigarettes and other tobacco products.</t>
  </si>
  <si>
    <t>Household &amp; Personal Products</t>
  </si>
  <si>
    <t>Household Products</t>
  </si>
  <si>
    <t>Producers of non-durable household products, including detergents, soaps, diapers and other tissue and household paper products not classified in the Paper Products Sub-Industry.</t>
  </si>
  <si>
    <t>Personal Care Products (New Name)</t>
  </si>
  <si>
    <t>Manufacturers of personal and beauty care products, including cosmetics and perfumes.</t>
  </si>
  <si>
    <t>Health Care</t>
  </si>
  <si>
    <t>Health Care Equipment &amp; Services</t>
  </si>
  <si>
    <t>Health Care Equipment &amp; Supplies</t>
  </si>
  <si>
    <t>Health Care Equipment</t>
  </si>
  <si>
    <t>Manufacturers of health care equipment and devices. Includes medical instruments, drug delivery systems, cardiovascular &amp; orthopedic devices, and diagnostic equipment.</t>
  </si>
  <si>
    <t>Health Care Supplies</t>
  </si>
  <si>
    <t>Manufacturers of health care supplies and medical products not classified elsewhere. Includes eye care products, hospital supplies, and safety needle &amp; syringe devices.</t>
  </si>
  <si>
    <t>Health Care Providers &amp; Services</t>
  </si>
  <si>
    <t>Health Care Distributors</t>
  </si>
  <si>
    <t xml:space="preserve">Distributors and wholesalers of health care products not classified elsewhere. </t>
  </si>
  <si>
    <t>Health Care  Services</t>
  </si>
  <si>
    <t>Providers of patient health care services not classified elsewhere. Includes dialysis centers, lab testing services, and pharmacy management services. Also includes companies providing business support services to health care providers, such as clerical support services, collection agency services, staffing services and outsourced sales &amp; marketing services</t>
  </si>
  <si>
    <t>Health Care Facilities</t>
  </si>
  <si>
    <t>Owners and operators of health care facilities, including hospitals, nursing homes, rehabilitation centers and animal hospitals.</t>
  </si>
  <si>
    <t>Managed Health Care</t>
  </si>
  <si>
    <t>Owners and operators of Health Maintenance Organizations (HMOs) and other managed plans.</t>
  </si>
  <si>
    <t>Health Care Technology</t>
  </si>
  <si>
    <t>Companies providing information technology services primarily to health care providers.  Includes companies providing application, systems and/or data processing software, internet-based tools, and IT consulting services to doctors, hospitals or businesses operating primarily in the Health Care Sector</t>
  </si>
  <si>
    <t>Pharmaceuticals, Biotechnology &amp; Life Sciences</t>
  </si>
  <si>
    <t>Biotechnology</t>
  </si>
  <si>
    <t>Companies primarily engaged in the research, development, manufacturing and/or marketing of products based on genetic analysis and genetic engineering.  Includes companies specializing in protein-based therapeutics to treat human diseases. Excludes companies manufacturing products using biotechnology but without a health care application.</t>
  </si>
  <si>
    <t>Pharmaceuticals</t>
  </si>
  <si>
    <t>Companies engaged in the research, development or production of pharmaceuticals. Includes veterinary drugs.</t>
  </si>
  <si>
    <t>Life Sciences Tools &amp; Services</t>
  </si>
  <si>
    <t>Companies enabling the drug discovery, development and production continuum by providing analytical tools, instruments, consumables &amp; supplies, clinical trial services and contract research services.  Includes firms primarily servicing the pharmaceutical and biotechnology industries.</t>
  </si>
  <si>
    <t>Banks</t>
  </si>
  <si>
    <t>Diversified Banks</t>
  </si>
  <si>
    <t>Large, geographically diverse banks with a national footprint whose revenues are derived primarily from conventional banking operations, have significant business activity in retail banking and small and medium corporate lending, and provide a diverse range of financial services.  Excludes banks classified in the Regional Banks and Thrifts &amp; Mortgage Finance Sub-Industries. Also excludes investment banks classified in the Investment Banking &amp; Brokerage Sub-Industry.</t>
  </si>
  <si>
    <t>Regional Banks (Definition Update)</t>
  </si>
  <si>
    <t>Commercial banks, savings banks and thrifts whose business are derived primarily from conventional banking operations such as retail banking, corporate lending and originating various residential and commercial mortgage loans funded mainly through deposits. Regional banks tend to operate in limited geographic regions. Excludes companies classified in the Diversified Banks and Commercial &amp; Residential Mortgage Finance Sub-Industries. Also excludes investment banks classified in the Investment Banking &amp; Brokerage Sub-Industry.</t>
  </si>
  <si>
    <r>
      <t xml:space="preserve">Thrifts &amp; Mortgage Finance </t>
    </r>
    <r>
      <rPr>
        <b/>
        <sz val="10"/>
        <color rgb="FFFF0000"/>
        <rFont val="Calibri"/>
        <family val="2"/>
      </rPr>
      <t>(Discontinued)</t>
    </r>
  </si>
  <si>
    <r>
      <t>Thrifts &amp; Mortgage Finance</t>
    </r>
    <r>
      <rPr>
        <b/>
        <sz val="10"/>
        <color rgb="FFFF0000"/>
        <rFont val="Calibri"/>
        <family val="2"/>
      </rPr>
      <t xml:space="preserve"> (Discontinued)</t>
    </r>
  </si>
  <si>
    <t>Financial institutions providing mortgage and mortgage related services.  These include financial institutions whose assets are primarily mortgage related, savings &amp; loans, mortgage lending institutions, building societies and companies providing insurance to mortgage banks.</t>
  </si>
  <si>
    <t>Financial Services (New Name)</t>
  </si>
  <si>
    <t xml:space="preserve"> Financial Services (New Name)</t>
  </si>
  <si>
    <t xml:space="preserve"> Diversified Financial Services (New Name)</t>
  </si>
  <si>
    <t>Providers of a diverse range of financial services and/or with some interest in a wide range of financial services including banking, insurance and capital markets, but with no dominant business line. Excludes companies classified in the Regional Banks and Diversified Banks Sub-Industries.</t>
  </si>
  <si>
    <t>Multi-Sector Holdings</t>
  </si>
  <si>
    <t>A company with significantly diversified holdings across three or more sectors, none of which contributes a majority of profit and/or sales. Stakes held are predominantly of a non-controlling nature.  Includes diversified financial companies where stakes held are of a controlling nature. Excludes other diversified companies classified in the Industrials Conglomerates Sub-Industry.</t>
  </si>
  <si>
    <t>Specialized Finance</t>
  </si>
  <si>
    <t>Providers of  specialized  financial  services  not  classified  elsewhere. Companies  in  this  sub-industry  derive  a  majority  of  revenue  from  one  specialized  line  of  business.
Includes,  but  not  limited  to,  commercial  financing  companies,  central  banks,  leasing  institutions, factoring services, and specialty boutiques. Excludes companies classified in the Financial Exchanges &amp; Data sub-industry.</t>
  </si>
  <si>
    <t>Commercial &amp; Residential Mortgage Finance (New)</t>
  </si>
  <si>
    <t xml:space="preserve">Financial companies providing commercial and residential mortgage financing and related mortgage services. This Sub-Industry includes non-deposit funded mortgage lending institutions, building societies, companies providing real estate financing products, loan servicing, mortgage broker services, and mortgage insurance. </t>
  </si>
  <si>
    <t>Transaction &amp; Payment Processing Services (New)</t>
  </si>
  <si>
    <t>Providers of transaction &amp; payment processing services and related payment services including digital/mobile payment processors, payment service providers &amp; gateways, and digital wallet providers</t>
  </si>
  <si>
    <t>Consumer Finance</t>
  </si>
  <si>
    <t>Providers of consumer finance services, including personal credit, credit cards, lease financing, travel-related money services and pawn shops.  Excludes mortgage lenders classified in the Thrifts &amp; Mortgage Finance Sub-Industry.</t>
  </si>
  <si>
    <t>Capital Markets</t>
  </si>
  <si>
    <t>Asset Management &amp; Custody Banks</t>
  </si>
  <si>
    <t xml:space="preserve">Financial institutions primarily engaged in investment management and/or related custody and securities fee-based services. Includes companies operating mutual funds, closed-end funds and unit investment trusts.  Excludes banks and other financial institutions primarily involved in commercial lending, investment banking, brokerage and other specialized financial activities. </t>
  </si>
  <si>
    <t>Investment Banking &amp; Brokerage</t>
  </si>
  <si>
    <t xml:space="preserve">Financial institutions primarily engaged in investment banking &amp; brokerage services, including equity and debt underwriting, mergers and acquisitions, securities lending and advisory services. Excludes banks and other financial institutions primarily involved in commercial lending, asset management and specialized financial activities. </t>
  </si>
  <si>
    <t>Diversified Capital Markets</t>
  </si>
  <si>
    <t xml:space="preserve">Financial institutions primarily engaged in diversified capital markets activities, including a significant presence in at least two of the following area: large/major corporate lending, investment banking, brokerage and asset management. Excludes less diversified companies classified in the Asset Management &amp; Custody Banks or Investment Banking &amp; Brokerage sub-industries.  Also excludes companies classified in the Banks or Insurance industry groups or the Consumer Finance Sub-Industry. </t>
  </si>
  <si>
    <t>Financial Exchanges &amp; Data</t>
  </si>
  <si>
    <t>Financial  exchanges  for  securities,  commodities,  derivatives and other financial instruments, and providers of financial decision support tools and products  including ratings agencies</t>
  </si>
  <si>
    <t>Mortgage Real Estate Investment
Trusts (REITs)</t>
  </si>
  <si>
    <t>Mortgage REITs</t>
  </si>
  <si>
    <t>Companies or Trusts that service, originate, purchase and/or securitize residential and/or commercial mortgage loans.  Includes trusts that invest in mortgage-backed securities and other mortgage related assets.</t>
  </si>
  <si>
    <t>Insurance</t>
  </si>
  <si>
    <t>Insurance Brokers</t>
  </si>
  <si>
    <t>Insurance and reinsurance brokerage firms.</t>
  </si>
  <si>
    <t>Life &amp; Health Insurance</t>
  </si>
  <si>
    <t>Companies providing primarily life, disability, indemnity or supplemental health insurance. Excludes managed care companies classified in the Managed Health Care Sub-Industry.</t>
  </si>
  <si>
    <t>Multi-line Insurance</t>
  </si>
  <si>
    <t>Insurance companies with diversified interests in life, health and property and casualty insurance.</t>
  </si>
  <si>
    <t>Property &amp; Casualty Insurance</t>
  </si>
  <si>
    <t>Companies providing primarily property and casualty insurance.</t>
  </si>
  <si>
    <t>Reinsurance</t>
  </si>
  <si>
    <t>Companies providing primarily reinsurance.</t>
  </si>
  <si>
    <t>Software &amp; Services</t>
  </si>
  <si>
    <t>IT Services</t>
  </si>
  <si>
    <t>IT Consulting &amp; Other Services</t>
  </si>
  <si>
    <t>Providers of information technology and systems integration services not classified in the Data Processing &amp; Outsourced Services Sub-Industry.  Includes information technology consulting and information management services.</t>
  </si>
  <si>
    <r>
      <t>Data Processing &amp; Outsourced Services</t>
    </r>
    <r>
      <rPr>
        <b/>
        <sz val="10"/>
        <color rgb="FFFF0000"/>
        <rFont val="Calibri"/>
        <family val="2"/>
      </rPr>
      <t xml:space="preserve"> (Discontinued)</t>
    </r>
  </si>
  <si>
    <t>Providers of commercial electronic data processing and/or business process outsourcing services.  Includes companies that provide services for back-office automation.</t>
  </si>
  <si>
    <t>Internet Services &amp; Infrastructure</t>
  </si>
  <si>
    <t>Companies providing services and infrastructure for the internet industry including data centers and cloud networking and storage infrastructure. Also includes companies providing web hosting services. Excludes companies classified in the Software Industry.</t>
  </si>
  <si>
    <t>Software</t>
  </si>
  <si>
    <t>Application Software</t>
  </si>
  <si>
    <r>
      <t xml:space="preserve">Companies engaged in developing and producing software designed for specialized applications for the business or consumer market. Includes enterprise and technical software, </t>
    </r>
    <r>
      <rPr>
        <sz val="10"/>
        <color rgb="FFFF0000"/>
        <rFont val="Calibri"/>
        <family val="2"/>
      </rPr>
      <t>as well as cloud-based software. Excludes companies classified in the Interactive Home Entertainment Sub-Industry.</t>
    </r>
    <r>
      <rPr>
        <sz val="10"/>
        <rFont val="Calibri"/>
        <family val="2"/>
      </rPr>
      <t xml:space="preserve"> Also excludes companies producing systems or database management software classified in the Systems Software Sub-Industry.</t>
    </r>
  </si>
  <si>
    <t>Systems Software</t>
  </si>
  <si>
    <t>Companies engaged in developing and producing systems and database management software.</t>
  </si>
  <si>
    <t>Technology Hardware &amp; Equipment</t>
  </si>
  <si>
    <t>Communications Equipment</t>
  </si>
  <si>
    <t>Manufacturers of communication equipment and products, including LANs, WANs, routers, telephones, switchboards and exchanges. Excludes cellular phone manufacturers classified in the Technology Hardware, Storage &amp; Peripherals Sub-Industry.</t>
  </si>
  <si>
    <t>Technology Hardware, Storage &amp; Peripherals</t>
  </si>
  <si>
    <t>Manufacturers of cellular phones, personal computers, servers, electronic computer components and peripherals. Includes data storage components, motherboards, audio and video cards, monitors, keyboards, printers, and other peripherals. Excludes semiconductors classified in the Semiconductors Sub-Industry.</t>
  </si>
  <si>
    <t>Electronic Equipment, Instruments &amp; Components</t>
  </si>
  <si>
    <t xml:space="preserve">Electronic Equipment &amp; Instruments </t>
  </si>
  <si>
    <t>Manufacturers of electronic equipment and instruments including analytical, electronic test and measurement instruments, scanner/barcode products, lasers, display screens, point-of-sales machines, and security system equipment.</t>
  </si>
  <si>
    <t>Electronic Components</t>
  </si>
  <si>
    <t>Manufacturers of electronic components. Includes electronic components, connection devices, electron tubes, electronic capacitors and resistors, electronic coil, printed circuit board, transformer and other inductors, signal processing technology/components.</t>
  </si>
  <si>
    <t>Electronic Manufacturing Services</t>
  </si>
  <si>
    <t>Producers of electronic equipment mainly for the OEM (Original Equipment Manufacturers) markets.</t>
  </si>
  <si>
    <t>Technology Distributors</t>
  </si>
  <si>
    <t>Distributors of technology hardware and equipment. Includes distributors of communications equipment, computers &amp; peripherals, semiconductors, and electronic equipment and components.</t>
  </si>
  <si>
    <t>Semiconductors &amp; Semiconductor Equipment</t>
  </si>
  <si>
    <t>Semiconductor Materials &amp; Equipment (New Name)</t>
  </si>
  <si>
    <t>Manufacturers of semiconductor equipment, including manufacturers of the raw material and equipment used in the solar power industry.</t>
  </si>
  <si>
    <t>Semiconductors</t>
  </si>
  <si>
    <t>Manufacturers of semiconductors and related products, including manufacturers of solar modules and cells.</t>
  </si>
  <si>
    <t>Communication Services</t>
  </si>
  <si>
    <t>Telecommunication Services</t>
  </si>
  <si>
    <t>Diversified Telecommunication Services</t>
  </si>
  <si>
    <t>Alternative Carriers</t>
  </si>
  <si>
    <t>Providers of communications and high-density data transmission services primarily through a high bandwidth/fiber-optic cable network.</t>
  </si>
  <si>
    <t>Integrated Telecommunication Services</t>
  </si>
  <si>
    <r>
      <t xml:space="preserve">Operators of primarily fixed-line telecommunications networks and companies providing both wireless and fixed-line telecommunications services not classified elsewhere. </t>
    </r>
    <r>
      <rPr>
        <sz val="10"/>
        <color rgb="FFFF0000"/>
        <rFont val="Calibri"/>
        <family val="2"/>
      </rPr>
      <t>Also includes internet service providers offering internet access to end users.</t>
    </r>
  </si>
  <si>
    <t>Wireless Telecommunication Services</t>
  </si>
  <si>
    <t>Providers of primarily cellular or wireless telecommunication services.</t>
  </si>
  <si>
    <t>Media &amp; Entertainment</t>
  </si>
  <si>
    <t>Media</t>
  </si>
  <si>
    <t>Advertising</t>
  </si>
  <si>
    <t>Companies providing advertising, marketing or public relations services.</t>
  </si>
  <si>
    <t>Broadcasting</t>
  </si>
  <si>
    <t>Owners and operators of television or radio broadcasting systems, including programming. Includes radio and television broadcasting, radio networks, and radio stations.</t>
  </si>
  <si>
    <t>Cable &amp; Satellite</t>
  </si>
  <si>
    <t>Providers of cable or satellite television services. Includes cable networks and program distribution.</t>
  </si>
  <si>
    <t>Publishing</t>
  </si>
  <si>
    <t>Publishers of newspapers, magazines and books in print or electronic formats.</t>
  </si>
  <si>
    <t>Entertainment</t>
  </si>
  <si>
    <t>Movies &amp; Entertainment</t>
  </si>
  <si>
    <t>Companies that engage in producing and selling entertainment products and services, including companies engaged in the production, distribution and screening of movies and television shows, producers and distributors of music, entertainment theaters and sports teams. Also includes companies offering and/or producing entertainment content streamed online.</t>
  </si>
  <si>
    <t>Interactive Home Entertainment</t>
  </si>
  <si>
    <t>Producers of interactive gaming products, including mobile gaming applications. Also includes educational software used primarily in the home. Excludes online gambling companies classified in the Casinos &amp; Gaming Sub-Industry.</t>
  </si>
  <si>
    <t>Interactive Media &amp; Services</t>
  </si>
  <si>
    <t xml:space="preserve">Companies engaging in content and information creation or distribution through proprietary platforms, where revenues are derived primarily through pay-per-click advertisements. Includes search engines, social media and networking platforms, online classifieds, and online review companies. Excludes companies operating online marketplaces classified in Internet &amp; Direct Marketing Retail. </t>
  </si>
  <si>
    <t>Utilities</t>
  </si>
  <si>
    <t>Electric Utilities</t>
  </si>
  <si>
    <t>Companies that produce or distribute electricity. Includes both nuclear and non-nuclear facilities.</t>
  </si>
  <si>
    <t>Gas Utilities</t>
  </si>
  <si>
    <t>Companies whose main charter is to distribute and transmit natural and manufactured gas. Excludes companies primarily involved in gas exploration or production classified in the Oil &amp; Gas Exploration &amp; Production Sub-Industry. Also excludes companies engaged in the storage and/or transportation of oil, gas, and/or refined products classified in the Oil &amp; Gas Storage &amp; Transportation Sub-Industry.</t>
  </si>
  <si>
    <t>Multi-Utilities</t>
  </si>
  <si>
    <t>Utility companies with significantly diversified activities in addition to core Electric Utility, Gas Utility and/or Water Utility operations.</t>
  </si>
  <si>
    <t>Water Utilities</t>
  </si>
  <si>
    <t>Companies that purchase and redistribute water to the end-consumer. Includes large-scale water treatment systems.</t>
  </si>
  <si>
    <t>Independent Power and Renewable Electricity Producers</t>
  </si>
  <si>
    <t>Independent Power Producers &amp; Energy Traders</t>
  </si>
  <si>
    <t>Companies that operate as Independent Power Producers (IPPs), Gas &amp; Power Marketing &amp; Trading Specialists and/or Integrated Energy Merchants. Excludes producers of electricity using renewable sources, such as solar power, hydropower, and wind power. Also excludes electric transmission companies and utility distribution companies classified in the Electric Utilities Sub-Industry.</t>
  </si>
  <si>
    <t xml:space="preserve">Renewable Electricity </t>
  </si>
  <si>
    <t xml:space="preserve">Companies that engage in the generation and distribution of electricity using renewable sources, including, but not limited to, companies that produce electricity using biomass, geothermal energy, solar energy, hydropower, and wind power. Excludes companies manufacturing capital equipment used to generate electricity using renewable sources, such as manufacturers of solar power systems, installers of photovoltaic cells,  and companies involved in the provision of technology, components, and services mainly to this market. </t>
  </si>
  <si>
    <t>Equity Real Estate Investment Trusts (REITs) (New Name)</t>
  </si>
  <si>
    <t>Diversified REITs (New Name)</t>
  </si>
  <si>
    <t>Diversified REITs</t>
  </si>
  <si>
    <t>A company or Trust with significantly diversified operations across two or more property types.</t>
  </si>
  <si>
    <t>Industrial REITs (New)</t>
  </si>
  <si>
    <t>Industrial REITs (New Code)</t>
  </si>
  <si>
    <t xml:space="preserve"> </t>
  </si>
  <si>
    <t>Companies or Trusts engaged in the acquisition, development, ownership, leasing, management and operation of industrial properties. Includes companies operating industrial warehouses and distribution properties.</t>
  </si>
  <si>
    <t>Hotel &amp; Resort REITs (New)</t>
  </si>
  <si>
    <t>Hotel &amp; Resort REITs (New Code)</t>
  </si>
  <si>
    <t xml:space="preserve">Companies or Trusts engaged in the acquisition, development, ownership, leasing, management and operation of hotel and resort properties. </t>
  </si>
  <si>
    <t>Office REITs (New)</t>
  </si>
  <si>
    <t>Office REITs (New Code)</t>
  </si>
  <si>
    <t>Companies or Trusts engaged in the acquisition, development, ownership, leasing, management and operation of office properties.</t>
  </si>
  <si>
    <t>Health Care REITs (New)</t>
  </si>
  <si>
    <t>Health Care REITs (New Code)</t>
  </si>
  <si>
    <t>Companies or Trusts engaged in the acquisition, development, ownership, leasing, management and operation of properties serving the health care industry, including hospitals, nursing homes, and assisted living properties.</t>
  </si>
  <si>
    <r>
      <t>Residential REITs</t>
    </r>
    <r>
      <rPr>
        <b/>
        <sz val="10"/>
        <color rgb="FFFF0000"/>
        <rFont val="Calibri"/>
        <family val="2"/>
      </rPr>
      <t xml:space="preserve"> (Discontinued)</t>
    </r>
  </si>
  <si>
    <t>Companies or Trusts engaged in the acquisition, development, ownership, leasing, management and operation of residential properties including multifamily homes, apartments, manufactured homes and student housing properties</t>
  </si>
  <si>
    <t>Residential REITs (New)</t>
  </si>
  <si>
    <t>Multi-Family Residential REITs (New)</t>
  </si>
  <si>
    <t>Companies or Trusts engaged in the acquisition, development, ownership, leasing, management and operation of apartments and other multi-family housing including student housing.</t>
  </si>
  <si>
    <t>Single-Family Residential REITs (New)</t>
  </si>
  <si>
    <t>Companies or Trusts engaged in the acquisition, development, ownership, leasing, management and operation of single-family residential housing including manufactured homes</t>
  </si>
  <si>
    <t>Retail REITs (New)</t>
  </si>
  <si>
    <t>Retail REITs (New Code)</t>
  </si>
  <si>
    <t>Companies or Trusts engaged in the acquisition, development, ownership, leasing, management and operation of shopping malls, outlet malls, neighborhood and community shopping centers.</t>
  </si>
  <si>
    <t>Specialized REITs (New)</t>
  </si>
  <si>
    <t>Other Specialized REITs (New Name/ New Code/Definition Update)</t>
  </si>
  <si>
    <t>Companies or Trusts engaged in the acquisition, development, ownership, leasing, management and
operation of properties not classified elsewhere. This Sub-Industry includes REITs that manage and
own properties such as natural gas and crude oil pipelines, gas stations, fiber optic cables, prisons,
automobile parking, and automobile dealerships.</t>
  </si>
  <si>
    <t>Self Storage REITs (New)</t>
  </si>
  <si>
    <t>Companies or Trusts engaged in the acquisition, development, ownership, leasing, management and operation of self storage properties</t>
  </si>
  <si>
    <t>Telecom Tower REITs (New)</t>
  </si>
  <si>
    <t>Companies or Trusts engaged in the acquisition, development, ownership, leasing, management and
operation of telecom towers and related structures that support wireless telecommunications.</t>
  </si>
  <si>
    <t>Timber REITs (New)</t>
  </si>
  <si>
    <t>Companies or Trusts engaged in the acquisition, development, ownership, leasing, management and
operation of timberland and timber-related properties.</t>
  </si>
  <si>
    <t>Data Center REITs (New)</t>
  </si>
  <si>
    <t>Companies or Trusts engaged in the acquisition, development, ownership, leasing, management and
operation of data center properties.</t>
  </si>
  <si>
    <t>Real Estate Management &amp; Development (New)</t>
  </si>
  <si>
    <t>Real Estate Management &amp; Development (New Code)</t>
  </si>
  <si>
    <t>Diversified Real Estate Activities (New Code)</t>
  </si>
  <si>
    <t>Companies engaged in a diverse spectrum of real estate activities including real estate development &amp; sales, real estate management, or real estate services, but with no dominant business line.</t>
  </si>
  <si>
    <t>Real Estate Operating Companies (New Code)</t>
  </si>
  <si>
    <t>Companies engaged in operating real estate properties for the purpose of leasing &amp; management.</t>
  </si>
  <si>
    <t>Real Estate Development (New Code)</t>
  </si>
  <si>
    <t>Companies that develop real estate and sell the properties after development. Excludes companies classified in the Homebuilding Sub-Industry.</t>
  </si>
  <si>
    <t>Real Estate Services (New Code)</t>
  </si>
  <si>
    <t>Real estate service providers such as real estate agents, brokers &amp; real estate appraisers.</t>
  </si>
  <si>
    <t>INDEX NAME</t>
  </si>
  <si>
    <t>INDEX CODE</t>
  </si>
  <si>
    <t>INDEX KEY</t>
  </si>
  <si>
    <t>DJI INDUSTRY CODE</t>
  </si>
  <si>
    <t>ALTERNATE CLASSIFICATION CODE</t>
  </si>
  <si>
    <t>COUNTRY OF DOMICILE</t>
  </si>
  <si>
    <t>COUNTRY OF LISTING</t>
  </si>
  <si>
    <t>SIZE</t>
  </si>
  <si>
    <t>CAP RANGE</t>
  </si>
  <si>
    <t>NET DIVIDEND</t>
  </si>
  <si>
    <t>S</t>
  </si>
  <si>
    <t>D5000530053705379</t>
  </si>
  <si>
    <t>D5000530053705373</t>
  </si>
  <si>
    <t>D5000530053305333</t>
  </si>
  <si>
    <t>Remain</t>
  </si>
  <si>
    <t>Add</t>
  </si>
  <si>
    <t>D3000350035703577</t>
  </si>
  <si>
    <t>D3000370037603767</t>
  </si>
  <si>
    <t>D3000350035303537</t>
  </si>
  <si>
    <t>D5000530053305337</t>
  </si>
  <si>
    <t>D3000370037803785</t>
  </si>
  <si>
    <t>D3000370037203724</t>
  </si>
  <si>
    <t>M</t>
  </si>
  <si>
    <t>L</t>
  </si>
  <si>
    <t>SPXEW25</t>
  </si>
  <si>
    <t>DG.N</t>
  </si>
  <si>
    <t>DG UN</t>
  </si>
  <si>
    <t>US2566771059</t>
  </si>
  <si>
    <t>B5B1S13</t>
  </si>
  <si>
    <t>DG</t>
  </si>
  <si>
    <t>DLTR.OQ</t>
  </si>
  <si>
    <t>DLTR UQ</t>
  </si>
  <si>
    <t>US2567461080</t>
  </si>
  <si>
    <t>DLTR</t>
  </si>
  <si>
    <t>TGT.N</t>
  </si>
  <si>
    <t>TGT UN</t>
  </si>
  <si>
    <t>US87612E1064</t>
  </si>
  <si>
    <t>TGT</t>
  </si>
  <si>
    <t>S&amp;P 500 EQUAL WEIGHTED Consumer Staples (Sector)</t>
  </si>
  <si>
    <t>SPXEW30</t>
  </si>
  <si>
    <t>SPUSA-500-USDEW--P-US-L--30</t>
  </si>
  <si>
    <t>Altria Group Inc</t>
  </si>
  <si>
    <t>MO.N</t>
  </si>
  <si>
    <t>MO UN</t>
  </si>
  <si>
    <t>02209S103</t>
  </si>
  <si>
    <t>US02209S1033</t>
  </si>
  <si>
    <t>MO</t>
  </si>
  <si>
    <t>Archer-Daniels-Midland Co</t>
  </si>
  <si>
    <t>ADM.N</t>
  </si>
  <si>
    <t>ADM UN</t>
  </si>
  <si>
    <t>US0394831020</t>
  </si>
  <si>
    <t>ADM</t>
  </si>
  <si>
    <t>Brown-Forman Corp B</t>
  </si>
  <si>
    <t>BFb.N</t>
  </si>
  <si>
    <t>BF/B UN</t>
  </si>
  <si>
    <t>US1156372096</t>
  </si>
  <si>
    <t>BF.B</t>
  </si>
  <si>
    <t>D3000350035303535</t>
  </si>
  <si>
    <t>Campbell Soup Co</t>
  </si>
  <si>
    <t>CPB.N</t>
  </si>
  <si>
    <t>CPB UN</t>
  </si>
  <si>
    <t>US1344291091</t>
  </si>
  <si>
    <t>CPB</t>
  </si>
  <si>
    <t>Church &amp; Dwight Co</t>
  </si>
  <si>
    <t>CHD.N</t>
  </si>
  <si>
    <t>CHD UN</t>
  </si>
  <si>
    <t>US1713401024</t>
  </si>
  <si>
    <t>CHD</t>
  </si>
  <si>
    <t>Clorox Co</t>
  </si>
  <si>
    <t>CLX.N</t>
  </si>
  <si>
    <t>CLX UN</t>
  </si>
  <si>
    <t>US1890541097</t>
  </si>
  <si>
    <t>CLX</t>
  </si>
  <si>
    <t>Coca-Cola Co</t>
  </si>
  <si>
    <t>KO.N</t>
  </si>
  <si>
    <t>KO UN</t>
  </si>
  <si>
    <t>US1912161007</t>
  </si>
  <si>
    <t>KO</t>
  </si>
  <si>
    <t>Colgate-Palmolive Co</t>
  </si>
  <si>
    <t>CL.N</t>
  </si>
  <si>
    <t>CL UN</t>
  </si>
  <si>
    <t>US1941621039</t>
  </si>
  <si>
    <t>CL</t>
  </si>
  <si>
    <t>Conagra Brands, Inc</t>
  </si>
  <si>
    <t>CAG.N</t>
  </si>
  <si>
    <t>CAG UN</t>
  </si>
  <si>
    <t>US2058871029</t>
  </si>
  <si>
    <t>CAG</t>
  </si>
  <si>
    <t>Constellation Brands Inc A</t>
  </si>
  <si>
    <t>STZ.N</t>
  </si>
  <si>
    <t>STZ UN</t>
  </si>
  <si>
    <t>21036P108</t>
  </si>
  <si>
    <t>US21036P1084</t>
  </si>
  <si>
    <t>STZ</t>
  </si>
  <si>
    <t>COST.OQ</t>
  </si>
  <si>
    <t>COST UQ</t>
  </si>
  <si>
    <t>22160K105</t>
  </si>
  <si>
    <t>US22160K1051</t>
  </si>
  <si>
    <t>COST</t>
  </si>
  <si>
    <t>Estee Lauder Cos. A</t>
  </si>
  <si>
    <t>EL.N</t>
  </si>
  <si>
    <t>EL UN</t>
  </si>
  <si>
    <t>US5184391044</t>
  </si>
  <si>
    <t>EL</t>
  </si>
  <si>
    <t>General Mills Inc</t>
  </si>
  <si>
    <t>GIS.N</t>
  </si>
  <si>
    <t>GIS UN</t>
  </si>
  <si>
    <t>US3703341046</t>
  </si>
  <si>
    <t>GIS</t>
  </si>
  <si>
    <t>Hershey Foods Corp</t>
  </si>
  <si>
    <t>HSY.N</t>
  </si>
  <si>
    <t>HSY UN</t>
  </si>
  <si>
    <t>US4278661081</t>
  </si>
  <si>
    <t>HSY</t>
  </si>
  <si>
    <t>Hormel Foods Corp</t>
  </si>
  <si>
    <t>HRL.N</t>
  </si>
  <si>
    <t>HRL UN</t>
  </si>
  <si>
    <t>US4404521001</t>
  </si>
  <si>
    <t>HRL</t>
  </si>
  <si>
    <t>J.M. Smucker Co</t>
  </si>
  <si>
    <t>SJM.N</t>
  </si>
  <si>
    <t>SJM UN</t>
  </si>
  <si>
    <t>US8326964058</t>
  </si>
  <si>
    <t>SJM</t>
  </si>
  <si>
    <t>Kellogg Co</t>
  </si>
  <si>
    <t>K.N</t>
  </si>
  <si>
    <t>K UN</t>
  </si>
  <si>
    <t>US4878361082</t>
  </si>
  <si>
    <t>K</t>
  </si>
  <si>
    <t>Keurig Dr Pepper Inc</t>
  </si>
  <si>
    <t>KDP.OQ</t>
  </si>
  <si>
    <t>KDP UQ</t>
  </si>
  <si>
    <t>49271V100</t>
  </si>
  <si>
    <t>US49271V1008</t>
  </si>
  <si>
    <t>BD3W133</t>
  </si>
  <si>
    <t>KDP</t>
  </si>
  <si>
    <t>Kimberly-Clark</t>
  </si>
  <si>
    <t>KMB.N</t>
  </si>
  <si>
    <t>KMB UN</t>
  </si>
  <si>
    <t>US4943681035</t>
  </si>
  <si>
    <t>KMB</t>
  </si>
  <si>
    <t>Kroger Co</t>
  </si>
  <si>
    <t>KR.N</t>
  </si>
  <si>
    <t>KR UN</t>
  </si>
  <si>
    <t>US5010441013</t>
  </si>
  <si>
    <t>KR</t>
  </si>
  <si>
    <t>Lamb Weston Holdings Inc</t>
  </si>
  <si>
    <t>LW.N</t>
  </si>
  <si>
    <t>LW UN</t>
  </si>
  <si>
    <t>US5132721045</t>
  </si>
  <si>
    <t>BDQZFJ3</t>
  </si>
  <si>
    <t>LW</t>
  </si>
  <si>
    <t>McCormick &amp; Co</t>
  </si>
  <si>
    <t>MKC.N</t>
  </si>
  <si>
    <t>MKC UN</t>
  </si>
  <si>
    <t>US5797802064</t>
  </si>
  <si>
    <t>MKC</t>
  </si>
  <si>
    <t>Molson Coors Beverage Co B</t>
  </si>
  <si>
    <t>TAP.N</t>
  </si>
  <si>
    <t>TAP UN</t>
  </si>
  <si>
    <t>60871R209</t>
  </si>
  <si>
    <t>US60871R2094</t>
  </si>
  <si>
    <t>B067BM3</t>
  </si>
  <si>
    <t>TAP</t>
  </si>
  <si>
    <t>D3000350035303533</t>
  </si>
  <si>
    <t>Mondelez International Inc</t>
  </si>
  <si>
    <t>MDLZ.OQ</t>
  </si>
  <si>
    <t>MDLZ UQ</t>
  </si>
  <si>
    <t>US6092071058</t>
  </si>
  <si>
    <t>B8CKK03</t>
  </si>
  <si>
    <t>MDLZ</t>
  </si>
  <si>
    <t>Monster Beverage Corp New</t>
  </si>
  <si>
    <t>MNST.OQ</t>
  </si>
  <si>
    <t>MNST UQ</t>
  </si>
  <si>
    <t>61174X109</t>
  </si>
  <si>
    <t>US61174X1090</t>
  </si>
  <si>
    <t>BZ07BW4</t>
  </si>
  <si>
    <t>MNST</t>
  </si>
  <si>
    <t>PepsiCo Inc</t>
  </si>
  <si>
    <t>PEP.OQ</t>
  </si>
  <si>
    <t>PEP UQ</t>
  </si>
  <si>
    <t>US7134481081</t>
  </si>
  <si>
    <t>PEP</t>
  </si>
  <si>
    <t>Philip Morris International</t>
  </si>
  <si>
    <t>PM.N</t>
  </si>
  <si>
    <t>PM UN</t>
  </si>
  <si>
    <t>US7181721090</t>
  </si>
  <si>
    <t>B2PKRQ3</t>
  </si>
  <si>
    <t>PM</t>
  </si>
  <si>
    <t>Procter &amp; Gamble</t>
  </si>
  <si>
    <t>PG.N</t>
  </si>
  <si>
    <t>PG UN</t>
  </si>
  <si>
    <t>US7427181091</t>
  </si>
  <si>
    <t>PG</t>
  </si>
  <si>
    <t>Sysco Corp</t>
  </si>
  <si>
    <t>SYY.N</t>
  </si>
  <si>
    <t>SYY UN</t>
  </si>
  <si>
    <t>US8718291078</t>
  </si>
  <si>
    <t>SYY</t>
  </si>
  <si>
    <t>The Kraft Heinz Company</t>
  </si>
  <si>
    <t>KHC.OQ</t>
  </si>
  <si>
    <t>KHC UQ</t>
  </si>
  <si>
    <t>US5007541064</t>
  </si>
  <si>
    <t>BYRY499</t>
  </si>
  <si>
    <t>KHC</t>
  </si>
  <si>
    <t>Tyson Foods Inc A</t>
  </si>
  <si>
    <t>TSN.N</t>
  </si>
  <si>
    <t>TSN UN</t>
  </si>
  <si>
    <t>US9024941034</t>
  </si>
  <si>
    <t>TSN</t>
  </si>
  <si>
    <t>Walgreens Boots Alliance Inc</t>
  </si>
  <si>
    <t>WBA.OQ</t>
  </si>
  <si>
    <t>WBA UQ</t>
  </si>
  <si>
    <t>US9314271084</t>
  </si>
  <si>
    <t>BTN1Y44</t>
  </si>
  <si>
    <t>WBA</t>
  </si>
  <si>
    <t>WMT.N</t>
  </si>
  <si>
    <t>WMT UN</t>
  </si>
  <si>
    <t>US9311421039</t>
  </si>
  <si>
    <t>WMT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</si>
</sst>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5">
    <numFmt numFmtId="164" formatCode="0.0000%"/>
    <numFmt numFmtId="165" formatCode="0.000%"/>
    <numFmt numFmtId="166" formatCode="0.00000%"/>
    <numFmt numFmtId="167" formatCode="0.0000000%"/>
    <numFmt numFmtId="168" formatCode="0.000000000000000000%"/>
  </numFmts>
  <fonts count="25" x14ac:knownFonts="1">
    <font>
      <sz val="11"/>
      <color theme="1"/>
      <name val="Calibri"/>
      <family val="2"/>
      <scheme val="minor"/>
    </font>
    <font>
      <sz val="11"/>
      <color theme="1"/>
      <name val="Calibri"/>
      <family val="2"/>
      <scheme val="minor"/>
    </font>
    <font>
      <b/>
      <sz val="11"/>
      <color theme="1"/>
      <name val="Calibri"/>
      <family val="2"/>
      <scheme val="minor"/>
    </font>
    <font>
      <b/>
      <sz val="10"/>
      <color theme="1"/>
      <name val="Calibri"/>
      <family val="2"/>
      <scheme val="minor"/>
    </font>
    <font>
      <sz val="10"/>
      <color rgb="FF000000"/>
      <name val="Calibri"/>
      <family val="2"/>
      <scheme val="minor"/>
    </font>
    <font>
      <b/>
      <sz val="10"/>
      <color theme="0"/>
      <name val="Calibri"/>
      <family val="2"/>
      <scheme val="minor"/>
    </font>
    <font>
      <b/>
      <sz val="16"/>
      <color theme="0"/>
      <name val="Calibri"/>
      <family val="2"/>
      <scheme val="minor"/>
    </font>
    <font>
      <b/>
      <sz val="10"/>
      <color rgb="FF7030A0"/>
      <name val="Arial"/>
      <family val="2"/>
    </font>
    <font>
      <b/>
      <sz val="11"/>
      <name val="Calibri"/>
      <family val="2"/>
    </font>
    <font>
      <b/>
      <sz val="11"/>
      <color rgb="FFFFFFFF"/>
      <name val="Calibri"/>
      <family val="2"/>
    </font>
    <font>
      <b/>
      <sz val="11"/>
      <color rgb="FFFF0000"/>
      <name val="Calibri"/>
      <family val="2"/>
    </font>
    <font>
      <b/>
      <sz val="11"/>
      <color rgb="FF0070C0"/>
      <name val="Calibri"/>
      <family val="2"/>
    </font>
    <font>
      <sz val="10"/>
      <name val="Calibri"/>
      <family val="2"/>
    </font>
    <font>
      <b/>
      <u/>
      <sz val="10"/>
      <name val="Calibri"/>
      <family val="2"/>
    </font>
    <font>
      <b/>
      <sz val="10"/>
      <name val="Calibri"/>
      <family val="2"/>
    </font>
    <font>
      <b/>
      <sz val="10"/>
      <color rgb="FF0070C0"/>
      <name val="Calibri"/>
      <family val="2"/>
    </font>
    <font>
      <b/>
      <sz val="10"/>
      <color rgb="FFFF0000"/>
      <name val="Calibri"/>
      <family val="2"/>
    </font>
    <font>
      <sz val="10"/>
      <color rgb="FFFF0000"/>
      <name val="Calibri"/>
      <family val="2"/>
    </font>
    <font>
      <b/>
      <strike/>
      <sz val="10"/>
      <color rgb="FFFF0000"/>
      <name val="Calibri"/>
      <family val="2"/>
    </font>
    <font>
      <strike/>
      <sz val="10"/>
      <color rgb="FFFF0000"/>
      <name val="Calibri"/>
      <family val="2"/>
    </font>
    <font>
      <b/>
      <sz val="10"/>
      <name val="Calibri"/>
      <family val="2"/>
      <scheme val="minor"/>
    </font>
    <font>
      <sz val="10"/>
      <name val="Calibri"/>
      <family val="2"/>
      <scheme val="minor"/>
    </font>
    <font>
      <sz val="10"/>
      <name val="Arial"/>
      <family val="2"/>
    </font>
    <font>
      <strike/>
      <sz val="10"/>
      <color rgb="FFFF0000"/>
      <name val="Arial"/>
      <family val="2"/>
    </font>
    <font>
      <sz val="11"/>
      <color rgb="FF444444"/>
      <name val="Calibri"/>
      <family val="2"/>
      <scheme val="minor"/>
    </font>
  </fonts>
  <fills count="9">
    <fill>
      <patternFill patternType="none"/>
    </fill>
    <fill>
      <patternFill patternType="gray125"/>
    </fill>
    <fill>
      <patternFill patternType="solid">
        <fgColor theme="0"/>
        <bgColor indexed="64"/>
      </patternFill>
    </fill>
    <fill>
      <patternFill patternType="solid">
        <fgColor rgb="FFFFFFFF"/>
        <bgColor indexed="64"/>
      </patternFill>
    </fill>
    <fill>
      <patternFill patternType="solid">
        <fgColor theme="1"/>
        <bgColor indexed="64"/>
      </patternFill>
    </fill>
    <fill>
      <patternFill patternType="solid">
        <fgColor rgb="FFFFFF00"/>
        <bgColor indexed="64"/>
      </patternFill>
    </fill>
    <fill>
      <patternFill patternType="solid">
        <fgColor rgb="FF7030A0"/>
        <bgColor indexed="64"/>
      </patternFill>
    </fill>
    <fill>
      <patternFill patternType="solid">
        <fgColor rgb="FFFFFFFF"/>
        <bgColor rgb="FF000000"/>
      </patternFill>
    </fill>
    <fill>
      <patternFill patternType="solid">
        <fgColor rgb="FFD9D9D9"/>
        <bgColor rgb="FF000000"/>
      </patternFill>
    </fill>
  </fills>
  <borders count="20">
    <border>
      <left/>
      <right/>
      <top/>
      <bottom/>
      <diagonal/>
    </border>
    <border>
      <left style="medium">
        <color rgb="FF000000"/>
      </left>
      <right/>
      <top style="medium">
        <color rgb="FF000000"/>
      </top>
      <bottom/>
      <diagonal/>
    </border>
    <border>
      <left/>
      <right/>
      <top style="medium">
        <color rgb="FF000000"/>
      </top>
      <bottom/>
      <diagonal/>
    </border>
    <border>
      <left style="medium">
        <color rgb="FF000000"/>
      </left>
      <right/>
      <top/>
      <bottom style="medium">
        <color rgb="FF000000"/>
      </bottom>
      <diagonal/>
    </border>
    <border>
      <left/>
      <right/>
      <top/>
      <bottom style="medium">
        <color rgb="FF000000"/>
      </bottom>
      <diagonal/>
    </border>
    <border>
      <left/>
      <right style="medium">
        <color rgb="FF000000"/>
      </right>
      <top/>
      <bottom style="medium">
        <color rgb="FF000000"/>
      </bottom>
      <diagonal/>
    </border>
    <border>
      <left/>
      <right style="thin">
        <color rgb="FF000000"/>
      </right>
      <top/>
      <bottom/>
      <diagonal/>
    </border>
    <border>
      <left style="thin">
        <color rgb="FF000000"/>
      </left>
      <right style="thin">
        <color rgb="FF000000"/>
      </right>
      <top style="thin">
        <color rgb="FF000000"/>
      </top>
      <bottom style="thin">
        <color rgb="FF000000"/>
      </bottom>
      <diagonal/>
    </border>
    <border>
      <left style="medium">
        <color indexed="64"/>
      </left>
      <right/>
      <top style="medium">
        <color indexed="64"/>
      </top>
      <bottom style="medium">
        <color indexed="64"/>
      </bottom>
      <diagonal/>
    </border>
    <border>
      <left style="medium">
        <color indexed="64"/>
      </left>
      <right style="medium">
        <color indexed="64"/>
      </right>
      <top style="medium">
        <color indexed="64"/>
      </top>
      <bottom style="medium">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
      <left/>
      <right/>
      <top/>
      <bottom style="medium">
        <color indexed="64"/>
      </bottom>
      <diagonal/>
    </border>
    <border>
      <left/>
      <right style="medium">
        <color indexed="64"/>
      </right>
      <top/>
      <bottom style="medium">
        <color indexed="64"/>
      </bottom>
      <diagonal/>
    </border>
  </borders>
  <cellStyleXfs count="2">
    <xf numFmtId="0" fontId="0" fillId="0" borderId="0"/>
    <xf numFmtId="9" fontId="1" fillId="0" borderId="0" applyFont="0" applyFill="0" applyBorder="0" applyAlignment="0" applyProtection="0"/>
  </cellStyleXfs>
  <cellXfs count="74">
    <xf numFmtId="0" fontId="0" fillId="0" borderId="0" xfId="0"/>
    <xf numFmtId="11" fontId="0" fillId="0" borderId="0" xfId="0" applyNumberFormat="1"/>
    <xf numFmtId="0" fontId="0" fillId="3" borderId="0" xfId="0" applyFill="1"/>
    <xf numFmtId="0" fontId="4" fillId="3" borderId="3" xfId="0" applyFont="1" applyFill="1" applyBorder="1"/>
    <xf numFmtId="0" fontId="0" fillId="3" borderId="4" xfId="0" applyFill="1" applyBorder="1"/>
    <xf numFmtId="0" fontId="0" fillId="3" borderId="4" xfId="0" applyFill="1" applyBorder="1" applyAlignment="1">
      <alignment vertical="top"/>
    </xf>
    <xf numFmtId="0" fontId="0" fillId="3" borderId="4" xfId="0" applyFill="1" applyBorder="1" applyAlignment="1">
      <alignment horizontal="center"/>
    </xf>
    <xf numFmtId="0" fontId="0" fillId="3" borderId="5" xfId="0" applyFill="1" applyBorder="1"/>
    <xf numFmtId="0" fontId="5" fillId="4" borderId="0" xfId="0" applyFont="1" applyFill="1"/>
    <xf numFmtId="0" fontId="5" fillId="4" borderId="0" xfId="0" applyFont="1" applyFill="1" applyAlignment="1">
      <alignment horizontal="left"/>
    </xf>
    <xf numFmtId="0" fontId="5" fillId="4" borderId="0" xfId="0" applyFont="1" applyFill="1" applyAlignment="1">
      <alignment vertical="top"/>
    </xf>
    <xf numFmtId="0" fontId="5" fillId="4" borderId="0" xfId="0" applyFont="1" applyFill="1" applyAlignment="1">
      <alignment horizontal="left" vertical="top"/>
    </xf>
    <xf numFmtId="0" fontId="5" fillId="4" borderId="6" xfId="0" applyFont="1" applyFill="1" applyBorder="1"/>
    <xf numFmtId="0" fontId="3" fillId="3" borderId="0" xfId="0" applyFont="1" applyFill="1"/>
    <xf numFmtId="0" fontId="0" fillId="3" borderId="7" xfId="0" applyFill="1" applyBorder="1"/>
    <xf numFmtId="0" fontId="0" fillId="3" borderId="7" xfId="0" applyFill="1" applyBorder="1" applyAlignment="1">
      <alignment horizontal="left"/>
    </xf>
    <xf numFmtId="0" fontId="0" fillId="3" borderId="7" xfId="0" applyFill="1" applyBorder="1" applyAlignment="1">
      <alignment horizontal="left" vertical="top"/>
    </xf>
    <xf numFmtId="0" fontId="0" fillId="0" borderId="0" xfId="0" applyAlignment="1">
      <alignment vertical="top"/>
    </xf>
    <xf numFmtId="0" fontId="0" fillId="0" borderId="0" xfId="0" applyAlignment="1">
      <alignment horizontal="center"/>
    </xf>
    <xf numFmtId="0" fontId="0" fillId="5" borderId="0" xfId="0" applyFill="1" applyAlignment="1">
      <alignment wrapText="1"/>
    </xf>
    <xf numFmtId="0" fontId="0" fillId="5" borderId="0" xfId="0" applyFill="1"/>
    <xf numFmtId="0" fontId="2" fillId="5" borderId="8" xfId="0" applyFont="1" applyFill="1" applyBorder="1" applyAlignment="1">
      <alignment wrapText="1"/>
    </xf>
    <xf numFmtId="164" fontId="2" fillId="5" borderId="9" xfId="1" applyNumberFormat="1" applyFont="1" applyFill="1" applyBorder="1" applyAlignment="1">
      <alignment horizontal="left"/>
    </xf>
    <xf numFmtId="0" fontId="3" fillId="2" borderId="1" xfId="0" applyFont="1" applyFill="1" applyBorder="1" applyAlignment="1">
      <alignment vertical="top" wrapText="1"/>
    </xf>
    <xf numFmtId="0" fontId="3" fillId="2" borderId="2" xfId="0" applyFont="1" applyFill="1" applyBorder="1" applyAlignment="1">
      <alignment vertical="top" wrapText="1"/>
    </xf>
    <xf numFmtId="0" fontId="3" fillId="3" borderId="2" xfId="0" applyFont="1" applyFill="1" applyBorder="1" applyAlignment="1">
      <alignment vertical="top" wrapText="1"/>
    </xf>
    <xf numFmtId="165" fontId="0" fillId="5" borderId="0" xfId="1" applyNumberFormat="1" applyFont="1" applyFill="1" applyAlignment="1">
      <alignment wrapText="1"/>
    </xf>
    <xf numFmtId="165" fontId="0" fillId="0" borderId="0" xfId="1" applyNumberFormat="1" applyFont="1"/>
    <xf numFmtId="166" fontId="0" fillId="0" borderId="0" xfId="1" applyNumberFormat="1" applyFont="1"/>
    <xf numFmtId="167" fontId="0" fillId="5" borderId="0" xfId="1" applyNumberFormat="1" applyFont="1" applyFill="1" applyAlignment="1">
      <alignment wrapText="1"/>
    </xf>
    <xf numFmtId="167" fontId="0" fillId="0" borderId="0" xfId="1" applyNumberFormat="1" applyFont="1"/>
    <xf numFmtId="0" fontId="7" fillId="0" borderId="0" xfId="0" applyFont="1"/>
    <xf numFmtId="0" fontId="8" fillId="2" borderId="13" xfId="0" applyFont="1" applyFill="1" applyBorder="1"/>
    <xf numFmtId="0" fontId="9" fillId="2" borderId="0" xfId="0" applyFont="1" applyFill="1"/>
    <xf numFmtId="0" fontId="9" fillId="2" borderId="14" xfId="0" applyFont="1" applyFill="1" applyBorder="1"/>
    <xf numFmtId="0" fontId="11" fillId="0" borderId="0" xfId="0" applyFont="1" applyAlignment="1">
      <alignment vertical="center"/>
    </xf>
    <xf numFmtId="0" fontId="12" fillId="7" borderId="0" xfId="0" applyFont="1" applyFill="1"/>
    <xf numFmtId="0" fontId="12" fillId="7" borderId="14" xfId="0" applyFont="1" applyFill="1" applyBorder="1"/>
    <xf numFmtId="0" fontId="14" fillId="0" borderId="0" xfId="0" applyFont="1"/>
    <xf numFmtId="0" fontId="14" fillId="0" borderId="12" xfId="0" applyFont="1" applyBorder="1" applyAlignment="1">
      <alignment wrapText="1"/>
    </xf>
    <xf numFmtId="0" fontId="12" fillId="0" borderId="0" xfId="0" applyFont="1"/>
    <xf numFmtId="0" fontId="12" fillId="0" borderId="14" xfId="0" applyFont="1" applyBorder="1" applyAlignment="1">
      <alignment wrapText="1"/>
    </xf>
    <xf numFmtId="0" fontId="14" fillId="0" borderId="14" xfId="0" applyFont="1" applyBorder="1" applyAlignment="1">
      <alignment wrapText="1"/>
    </xf>
    <xf numFmtId="0" fontId="15" fillId="0" borderId="0" xfId="0" applyFont="1" applyAlignment="1">
      <alignment vertical="center"/>
    </xf>
    <xf numFmtId="0" fontId="15" fillId="0" borderId="14" xfId="0" applyFont="1" applyBorder="1" applyAlignment="1">
      <alignment vertical="center" wrapText="1"/>
    </xf>
    <xf numFmtId="0" fontId="16" fillId="0" borderId="0" xfId="0" applyFont="1"/>
    <xf numFmtId="0" fontId="16" fillId="0" borderId="14" xfId="0" applyFont="1" applyBorder="1" applyAlignment="1">
      <alignment wrapText="1"/>
    </xf>
    <xf numFmtId="0" fontId="17" fillId="0" borderId="14" xfId="0" applyFont="1" applyBorder="1" applyAlignment="1">
      <alignment wrapText="1"/>
    </xf>
    <xf numFmtId="0" fontId="18" fillId="0" borderId="0" xfId="0" applyFont="1"/>
    <xf numFmtId="0" fontId="18" fillId="0" borderId="14" xfId="0" applyFont="1" applyBorder="1" applyAlignment="1">
      <alignment wrapText="1"/>
    </xf>
    <xf numFmtId="0" fontId="17" fillId="0" borderId="0" xfId="0" applyFont="1"/>
    <xf numFmtId="0" fontId="19" fillId="0" borderId="14" xfId="0" applyFont="1" applyBorder="1" applyAlignment="1">
      <alignment wrapText="1"/>
    </xf>
    <xf numFmtId="1" fontId="20" fillId="0" borderId="0" xfId="0" applyNumberFormat="1" applyFont="1" applyAlignment="1">
      <alignment horizontal="right" wrapText="1"/>
    </xf>
    <xf numFmtId="1" fontId="20" fillId="0" borderId="0" xfId="0" applyNumberFormat="1" applyFont="1" applyAlignment="1">
      <alignment wrapText="1"/>
    </xf>
    <xf numFmtId="1" fontId="20" fillId="0" borderId="14" xfId="0" applyNumberFormat="1" applyFont="1" applyBorder="1" applyAlignment="1">
      <alignment wrapText="1"/>
    </xf>
    <xf numFmtId="1" fontId="21" fillId="0" borderId="0" xfId="0" applyNumberFormat="1" applyFont="1" applyAlignment="1">
      <alignment horizontal="left" wrapText="1"/>
    </xf>
    <xf numFmtId="1" fontId="21" fillId="0" borderId="0" xfId="0" applyNumberFormat="1" applyFont="1" applyAlignment="1">
      <alignment wrapText="1"/>
    </xf>
    <xf numFmtId="1" fontId="21" fillId="0" borderId="14" xfId="0" applyNumberFormat="1" applyFont="1" applyBorder="1" applyAlignment="1">
      <alignment wrapText="1"/>
    </xf>
    <xf numFmtId="1" fontId="20" fillId="0" borderId="0" xfId="0" applyNumberFormat="1" applyFont="1" applyAlignment="1">
      <alignment horizontal="left" wrapText="1"/>
    </xf>
    <xf numFmtId="0" fontId="22" fillId="0" borderId="14" xfId="0" applyFont="1" applyBorder="1" applyAlignment="1">
      <alignment wrapText="1"/>
    </xf>
    <xf numFmtId="0" fontId="23" fillId="0" borderId="14" xfId="0" applyFont="1" applyBorder="1" applyAlignment="1">
      <alignment wrapText="1"/>
    </xf>
    <xf numFmtId="0" fontId="12" fillId="0" borderId="18" xfId="0" applyFont="1" applyBorder="1"/>
    <xf numFmtId="0" fontId="22" fillId="0" borderId="19" xfId="0" applyFont="1" applyBorder="1" applyAlignment="1">
      <alignment wrapText="1"/>
    </xf>
    <xf numFmtId="166" fontId="0" fillId="0" borderId="0" xfId="1" applyNumberFormat="1" applyFont="1" applyAlignment="1">
      <alignment wrapText="1"/>
    </xf>
    <xf numFmtId="1" fontId="6" fillId="6" borderId="10" xfId="0" applyNumberFormat="1" applyFont="1" applyFill="1" applyBorder="1" applyAlignment="1">
      <alignment vertical="center"/>
    </xf>
    <xf numFmtId="1" fontId="6" fillId="6" borderId="11" xfId="0" applyNumberFormat="1" applyFont="1" applyFill="1" applyBorder="1" applyAlignment="1">
      <alignment vertical="center"/>
    </xf>
    <xf numFmtId="1" fontId="6" fillId="6" borderId="12" xfId="0" applyNumberFormat="1" applyFont="1" applyFill="1" applyBorder="1" applyAlignment="1">
      <alignment vertical="center"/>
    </xf>
    <xf numFmtId="0" fontId="10" fillId="2" borderId="0" xfId="0" applyFont="1" applyFill="1" applyAlignment="1"/>
    <xf numFmtId="0" fontId="10" fillId="2" borderId="14" xfId="0" applyFont="1" applyFill="1" applyBorder="1" applyAlignment="1"/>
    <xf numFmtId="0" fontId="24" fillId="0" borderId="0" xfId="0" applyFont="1"/>
    <xf numFmtId="168" fontId="0" fillId="0" borderId="0" xfId="0" applyNumberFormat="1"/>
    <xf numFmtId="0" fontId="13" fillId="8" borderId="15" xfId="0" applyFont="1" applyFill="1" applyBorder="1"/>
    <xf numFmtId="0" fontId="13" fillId="8" borderId="16" xfId="0" applyFont="1" applyFill="1" applyBorder="1"/>
    <xf numFmtId="0" fontId="13" fillId="8" borderId="17" xfId="0" applyFont="1" applyFill="1" applyBorder="1"/>
  </cellXfs>
  <cellStyles count="2">
    <cellStyle name="Normal" xfId="0" builtinId="0"/>
    <cellStyle name="Percent" xfId="1" builtinId="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11" Type="http://schemas.openxmlformats.org/officeDocument/2006/relationships/customXml" Target="../customXml/item3.xml"/><Relationship Id="rId5" Type="http://schemas.openxmlformats.org/officeDocument/2006/relationships/theme" Target="theme/theme1.xml"/><Relationship Id="rId10" Type="http://schemas.openxmlformats.org/officeDocument/2006/relationships/customXml" Target="../customXml/item2.xml"/><Relationship Id="rId4" Type="http://schemas.openxmlformats.org/officeDocument/2006/relationships/externalLink" Target="externalLinks/externalLink1.xml"/><Relationship Id="rId9" Type="http://schemas.openxmlformats.org/officeDocument/2006/relationships/customXml" Target="../customXml/item1.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file:///C:\Users\stephen_spurrier\Downloads\S&amp;P%20500%20EQUAL%20WEIGHTED%20Consumer%20Discretionary%20(Sector).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Proforma GICS Map"/>
      <sheetName val="Select Companies"/>
      <sheetName val="Analysis"/>
    </sheetNames>
    <sheetDataSet>
      <sheetData sheetId="0" refreshError="1"/>
      <sheetData sheetId="1">
        <row r="3">
          <cell r="B3" t="str">
            <v>Stock Key</v>
          </cell>
          <cell r="C3" t="str">
            <v>Country</v>
          </cell>
          <cell r="D3" t="str">
            <v>Exchange</v>
          </cell>
          <cell r="E3" t="str">
            <v>Exchange Ticker</v>
          </cell>
          <cell r="F3" t="str">
            <v>Current Sector</v>
          </cell>
          <cell r="G3" t="str">
            <v>Current GICS Code</v>
          </cell>
          <cell r="H3" t="str">
            <v>Current Sub-Industry</v>
          </cell>
          <cell r="I3" t="str">
            <v>Proposed New Sector</v>
          </cell>
          <cell r="J3" t="str">
            <v>Proposed GICS Code</v>
          </cell>
          <cell r="K3" t="str">
            <v>Proposed New Sub-Industry</v>
          </cell>
          <cell r="L3" t="str">
            <v>Company Key</v>
          </cell>
          <cell r="M3" t="str">
            <v>Proposed New Sub-Industry</v>
          </cell>
        </row>
        <row r="4">
          <cell r="B4">
            <v>15385</v>
          </cell>
          <cell r="C4" t="str">
            <v>United States</v>
          </cell>
          <cell r="D4" t="str">
            <v>New York Stock Exchange</v>
          </cell>
          <cell r="E4" t="str">
            <v>XNYS</v>
          </cell>
          <cell r="F4" t="str">
            <v>Real Estate</v>
          </cell>
          <cell r="G4">
            <v>60101080</v>
          </cell>
          <cell r="H4" t="str">
            <v>Specialized REITs</v>
          </cell>
          <cell r="I4" t="str">
            <v>Real Estate</v>
          </cell>
          <cell r="J4">
            <v>60108030</v>
          </cell>
          <cell r="K4" t="str">
            <v>Telecom Tower REITs</v>
          </cell>
          <cell r="L4">
            <v>645</v>
          </cell>
          <cell r="M4" t="str">
            <v>Telecom Tower REITs</v>
          </cell>
        </row>
        <row r="5">
          <cell r="B5">
            <v>754439</v>
          </cell>
          <cell r="C5" t="str">
            <v>United States</v>
          </cell>
          <cell r="D5" t="str">
            <v>New York Stock Exchange</v>
          </cell>
          <cell r="E5" t="str">
            <v>XNYS</v>
          </cell>
          <cell r="F5" t="str">
            <v>Real Estate</v>
          </cell>
          <cell r="G5">
            <v>60101080</v>
          </cell>
          <cell r="H5" t="str">
            <v>Specialized REITs</v>
          </cell>
          <cell r="I5" t="str">
            <v>Real Estate</v>
          </cell>
          <cell r="J5">
            <v>60108010</v>
          </cell>
          <cell r="K5" t="str">
            <v>Other Specialized REITs</v>
          </cell>
          <cell r="L5">
            <v>188292</v>
          </cell>
          <cell r="M5" t="str">
            <v>Other Specialized REITs</v>
          </cell>
        </row>
        <row r="6">
          <cell r="B6">
            <v>484697</v>
          </cell>
          <cell r="C6" t="str">
            <v>United States</v>
          </cell>
          <cell r="D6" t="str">
            <v>New York Stock Exchange</v>
          </cell>
          <cell r="E6" t="str">
            <v>XNYS</v>
          </cell>
          <cell r="F6" t="str">
            <v>Real Estate</v>
          </cell>
          <cell r="G6">
            <v>60101080</v>
          </cell>
          <cell r="H6" t="str">
            <v>Specialized REITs</v>
          </cell>
          <cell r="I6" t="str">
            <v>Real Estate</v>
          </cell>
          <cell r="J6">
            <v>60108020</v>
          </cell>
          <cell r="K6" t="str">
            <v>Self-Storage REITs</v>
          </cell>
          <cell r="L6">
            <v>154244</v>
          </cell>
          <cell r="M6" t="str">
            <v>Self-Storage REITs</v>
          </cell>
        </row>
        <row r="7">
          <cell r="B7">
            <v>4722</v>
          </cell>
          <cell r="C7" t="str">
            <v>United States</v>
          </cell>
          <cell r="D7" t="str">
            <v>NASDAQ Stock Exchange</v>
          </cell>
          <cell r="E7" t="str">
            <v>XNAS</v>
          </cell>
          <cell r="F7" t="str">
            <v>Real Estate</v>
          </cell>
          <cell r="G7">
            <v>60101080</v>
          </cell>
          <cell r="H7" t="str">
            <v>Specialized REITs</v>
          </cell>
          <cell r="I7" t="str">
            <v>Real Estate</v>
          </cell>
          <cell r="J7">
            <v>60108040</v>
          </cell>
          <cell r="K7" t="str">
            <v>Timber REITs</v>
          </cell>
          <cell r="L7">
            <v>11823</v>
          </cell>
          <cell r="M7" t="str">
            <v>Timber REITs</v>
          </cell>
        </row>
        <row r="8">
          <cell r="B8">
            <v>9174</v>
          </cell>
          <cell r="C8" t="str">
            <v>United States</v>
          </cell>
          <cell r="D8" t="str">
            <v>New York Stock Exchange</v>
          </cell>
          <cell r="E8" t="str">
            <v>XNYS</v>
          </cell>
          <cell r="F8" t="str">
            <v>Real Estate</v>
          </cell>
          <cell r="G8">
            <v>60101080</v>
          </cell>
          <cell r="H8" t="str">
            <v>Specialized REITs</v>
          </cell>
          <cell r="I8" t="str">
            <v>Real Estate</v>
          </cell>
          <cell r="J8">
            <v>60108040</v>
          </cell>
          <cell r="K8" t="str">
            <v>Timber REITs</v>
          </cell>
          <cell r="L8">
            <v>12373</v>
          </cell>
          <cell r="M8" t="str">
            <v>Timber REITs</v>
          </cell>
        </row>
        <row r="9">
          <cell r="B9">
            <v>40561</v>
          </cell>
          <cell r="C9" t="str">
            <v>United States</v>
          </cell>
          <cell r="D9" t="str">
            <v>NASDAQ Stock Exchange</v>
          </cell>
          <cell r="E9" t="str">
            <v>XNAS</v>
          </cell>
          <cell r="F9" t="str">
            <v>Real Estate</v>
          </cell>
          <cell r="G9">
            <v>60101080</v>
          </cell>
          <cell r="H9" t="str">
            <v>Specialized REITs</v>
          </cell>
          <cell r="I9" t="str">
            <v>Real Estate</v>
          </cell>
          <cell r="J9">
            <v>60108050</v>
          </cell>
          <cell r="K9" t="str">
            <v>Data Center REITs</v>
          </cell>
          <cell r="L9">
            <v>4671</v>
          </cell>
          <cell r="M9" t="str">
            <v>Data Center REITs</v>
          </cell>
        </row>
        <row r="10">
          <cell r="B10">
            <v>61</v>
          </cell>
          <cell r="C10" t="str">
            <v>Australia</v>
          </cell>
          <cell r="D10" t="str">
            <v>Australian Stock Exchange</v>
          </cell>
          <cell r="E10" t="str">
            <v>XASX</v>
          </cell>
          <cell r="F10" t="str">
            <v>Consumer Discretionary</v>
          </cell>
          <cell r="G10">
            <v>25503020</v>
          </cell>
          <cell r="H10" t="str">
            <v>General Merchandise Stores</v>
          </cell>
          <cell r="I10" t="str">
            <v>Consumer Discretionary</v>
          </cell>
          <cell r="J10">
            <v>25503030</v>
          </cell>
          <cell r="K10" t="str">
            <v>Broadline Retail</v>
          </cell>
          <cell r="L10">
            <v>40534</v>
          </cell>
          <cell r="M10" t="str">
            <v>Broadline Retail</v>
          </cell>
        </row>
        <row r="11">
          <cell r="B11">
            <v>8184599</v>
          </cell>
          <cell r="C11" t="str">
            <v>United Kingdom</v>
          </cell>
          <cell r="D11" t="str">
            <v>Warsaw Stock Exchange</v>
          </cell>
          <cell r="E11" t="str">
            <v>XWAR</v>
          </cell>
          <cell r="F11" t="str">
            <v>Consumer Discretionary</v>
          </cell>
          <cell r="G11">
            <v>25503020</v>
          </cell>
          <cell r="H11" t="str">
            <v>General Merchandise Stores</v>
          </cell>
          <cell r="I11" t="str">
            <v>Consumer Discretionary</v>
          </cell>
          <cell r="J11">
            <v>25503030</v>
          </cell>
          <cell r="K11" t="str">
            <v>Broadline Retail</v>
          </cell>
          <cell r="L11">
            <v>330315</v>
          </cell>
          <cell r="M11" t="str">
            <v>Broadline Retail</v>
          </cell>
        </row>
        <row r="12">
          <cell r="B12">
            <v>3638</v>
          </cell>
          <cell r="C12" t="str">
            <v>Canada</v>
          </cell>
          <cell r="D12" t="str">
            <v>Toronto Stock Exchange</v>
          </cell>
          <cell r="E12" t="str">
            <v>XTSE</v>
          </cell>
          <cell r="F12" t="str">
            <v>Consumer Discretionary</v>
          </cell>
          <cell r="G12">
            <v>25503020</v>
          </cell>
          <cell r="H12" t="str">
            <v>General Merchandise Stores</v>
          </cell>
          <cell r="I12" t="str">
            <v>Consumer Discretionary</v>
          </cell>
          <cell r="J12">
            <v>25503030</v>
          </cell>
          <cell r="K12" t="str">
            <v>Broadline Retail</v>
          </cell>
          <cell r="L12">
            <v>20657</v>
          </cell>
          <cell r="M12" t="str">
            <v>Broadline Retail</v>
          </cell>
        </row>
        <row r="13">
          <cell r="B13">
            <v>277181</v>
          </cell>
          <cell r="C13" t="str">
            <v>Brazil</v>
          </cell>
          <cell r="D13" t="str">
            <v>Sao Paulo Stock Exchange</v>
          </cell>
          <cell r="E13" t="str">
            <v>BVMF</v>
          </cell>
          <cell r="F13" t="str">
            <v>Consumer Discretionary</v>
          </cell>
          <cell r="G13">
            <v>25503020</v>
          </cell>
          <cell r="H13" t="str">
            <v>General Merchandise Stores</v>
          </cell>
          <cell r="I13" t="str">
            <v>Consumer Discretionary</v>
          </cell>
          <cell r="J13">
            <v>25503030</v>
          </cell>
          <cell r="K13" t="str">
            <v>Broadline Retail</v>
          </cell>
          <cell r="L13">
            <v>126628</v>
          </cell>
          <cell r="M13" t="str">
            <v>Broadline Retail</v>
          </cell>
        </row>
        <row r="14">
          <cell r="B14">
            <v>4954</v>
          </cell>
          <cell r="C14" t="str">
            <v>United States</v>
          </cell>
          <cell r="D14" t="str">
            <v>New York Stock Exchange</v>
          </cell>
          <cell r="E14" t="str">
            <v>XNYS</v>
          </cell>
          <cell r="F14" t="str">
            <v>Consumer Discretionary</v>
          </cell>
          <cell r="G14">
            <v>25503020</v>
          </cell>
          <cell r="H14" t="str">
            <v>General Merchandise Stores</v>
          </cell>
          <cell r="I14" t="str">
            <v>Consumer Staples</v>
          </cell>
          <cell r="J14">
            <v>30101040</v>
          </cell>
          <cell r="K14" t="str">
            <v>Consumer Staples Merchandise Retail</v>
          </cell>
          <cell r="L14">
            <v>3680</v>
          </cell>
          <cell r="M14" t="str">
            <v>Consumer Staples Merchandise Retail</v>
          </cell>
        </row>
        <row r="15">
          <cell r="B15">
            <v>26968</v>
          </cell>
          <cell r="C15" t="str">
            <v>Japan</v>
          </cell>
          <cell r="D15" t="str">
            <v>Tokyo Stock Exchange</v>
          </cell>
          <cell r="E15" t="str">
            <v>XTKS</v>
          </cell>
          <cell r="F15" t="str">
            <v>Consumer Discretionary</v>
          </cell>
          <cell r="G15">
            <v>25503020</v>
          </cell>
          <cell r="H15" t="str">
            <v>General Merchandise Stores</v>
          </cell>
          <cell r="I15" t="str">
            <v>Consumer Discretionary</v>
          </cell>
          <cell r="J15">
            <v>25503030</v>
          </cell>
          <cell r="K15" t="str">
            <v>Broadline Retail</v>
          </cell>
          <cell r="L15">
            <v>12346</v>
          </cell>
          <cell r="M15" t="str">
            <v>Broadline Retail</v>
          </cell>
        </row>
        <row r="16">
          <cell r="B16">
            <v>210974</v>
          </cell>
          <cell r="C16" t="str">
            <v>United States</v>
          </cell>
          <cell r="D16" t="str">
            <v>New York Stock Exchange</v>
          </cell>
          <cell r="E16" t="str">
            <v>XNYS</v>
          </cell>
          <cell r="F16" t="str">
            <v>Consumer Discretionary</v>
          </cell>
          <cell r="G16">
            <v>25503020</v>
          </cell>
          <cell r="H16" t="str">
            <v>General Merchandise Stores</v>
          </cell>
          <cell r="I16" t="str">
            <v>Consumer Staples</v>
          </cell>
          <cell r="J16">
            <v>30101040</v>
          </cell>
          <cell r="K16" t="str">
            <v>Consumer Staples Merchandise Retail</v>
          </cell>
          <cell r="L16">
            <v>3976</v>
          </cell>
          <cell r="M16" t="str">
            <v>Consumer Staples Merchandise Retail</v>
          </cell>
        </row>
        <row r="17">
          <cell r="B17">
            <v>524892</v>
          </cell>
          <cell r="C17" t="str">
            <v>United States</v>
          </cell>
          <cell r="D17" t="str">
            <v>NASDAQ Stock Exchange</v>
          </cell>
          <cell r="E17" t="str">
            <v>XNAS</v>
          </cell>
          <cell r="F17" t="str">
            <v>Consumer Discretionary</v>
          </cell>
          <cell r="G17">
            <v>25503020</v>
          </cell>
          <cell r="H17" t="str">
            <v>General Merchandise Stores</v>
          </cell>
          <cell r="I17" t="str">
            <v>Consumer Discretionary</v>
          </cell>
          <cell r="J17">
            <v>25503030</v>
          </cell>
          <cell r="K17" t="str">
            <v>Broadline Retail</v>
          </cell>
          <cell r="L17">
            <v>156764</v>
          </cell>
          <cell r="M17" t="str">
            <v>Broadline Retail</v>
          </cell>
        </row>
        <row r="18">
          <cell r="B18">
            <v>12530</v>
          </cell>
          <cell r="C18" t="str">
            <v>United States</v>
          </cell>
          <cell r="D18" t="str">
            <v>NASDAQ Stock Exchange</v>
          </cell>
          <cell r="E18" t="str">
            <v>XNAS</v>
          </cell>
          <cell r="F18" t="str">
            <v>Consumer Discretionary</v>
          </cell>
          <cell r="G18">
            <v>25503020</v>
          </cell>
          <cell r="H18" t="str">
            <v>General Merchandise Stores</v>
          </cell>
          <cell r="I18" t="str">
            <v>Consumer Staples</v>
          </cell>
          <cell r="J18">
            <v>30101040</v>
          </cell>
          <cell r="K18" t="str">
            <v>Consumer Staples Merchandise Retail</v>
          </cell>
          <cell r="L18">
            <v>3978</v>
          </cell>
          <cell r="M18" t="str">
            <v>Consumer Staples Merchandise Retail</v>
          </cell>
        </row>
        <row r="19">
          <cell r="B19">
            <v>210811</v>
          </cell>
          <cell r="C19" t="str">
            <v>Canada</v>
          </cell>
          <cell r="D19" t="str">
            <v>Toronto Stock Exchange</v>
          </cell>
          <cell r="E19" t="str">
            <v>XTSE</v>
          </cell>
          <cell r="F19" t="str">
            <v>Consumer Discretionary</v>
          </cell>
          <cell r="G19">
            <v>25503020</v>
          </cell>
          <cell r="H19" t="str">
            <v>General Merchandise Stores</v>
          </cell>
          <cell r="I19" t="str">
            <v>Consumer Discretionary</v>
          </cell>
          <cell r="J19">
            <v>25503030</v>
          </cell>
          <cell r="K19" t="str">
            <v>Broadline Retail</v>
          </cell>
          <cell r="L19">
            <v>110083</v>
          </cell>
          <cell r="M19" t="str">
            <v>Broadline Retail</v>
          </cell>
        </row>
        <row r="20">
          <cell r="B20">
            <v>9093</v>
          </cell>
          <cell r="C20" t="str">
            <v>Australia</v>
          </cell>
          <cell r="D20" t="str">
            <v>Australian Stock Exchange</v>
          </cell>
          <cell r="E20" t="str">
            <v>XASX</v>
          </cell>
          <cell r="F20" t="str">
            <v>Consumer Discretionary</v>
          </cell>
          <cell r="G20">
            <v>25503020</v>
          </cell>
          <cell r="H20" t="str">
            <v>General Merchandise Stores</v>
          </cell>
          <cell r="I20" t="str">
            <v>Consumer Discretionary</v>
          </cell>
          <cell r="J20">
            <v>25503030</v>
          </cell>
          <cell r="K20" t="str">
            <v>Broadline Retail</v>
          </cell>
          <cell r="L20">
            <v>26790</v>
          </cell>
          <cell r="M20" t="str">
            <v>Broadline Retail</v>
          </cell>
        </row>
        <row r="21">
          <cell r="B21">
            <v>24351</v>
          </cell>
          <cell r="C21" t="str">
            <v>Japan</v>
          </cell>
          <cell r="D21" t="str">
            <v>Tokyo Stock Exchange</v>
          </cell>
          <cell r="E21" t="str">
            <v>XTKS</v>
          </cell>
          <cell r="F21" t="str">
            <v>Consumer Discretionary</v>
          </cell>
          <cell r="G21">
            <v>25503020</v>
          </cell>
          <cell r="H21" t="str">
            <v>General Merchandise Stores</v>
          </cell>
          <cell r="I21" t="str">
            <v>Consumer Discretionary</v>
          </cell>
          <cell r="J21">
            <v>25503030</v>
          </cell>
          <cell r="K21" t="str">
            <v>Broadline Retail</v>
          </cell>
          <cell r="L21">
            <v>12083</v>
          </cell>
          <cell r="M21" t="str">
            <v>Broadline Retail</v>
          </cell>
        </row>
        <row r="22">
          <cell r="B22">
            <v>352417</v>
          </cell>
          <cell r="C22" t="str">
            <v>United Kingdom</v>
          </cell>
          <cell r="D22" t="str">
            <v>London Stock Exchange</v>
          </cell>
          <cell r="E22" t="str">
            <v>XLON</v>
          </cell>
          <cell r="F22" t="str">
            <v>Consumer Discretionary</v>
          </cell>
          <cell r="G22">
            <v>25503020</v>
          </cell>
          <cell r="H22" t="str">
            <v>General Merchandise Stores</v>
          </cell>
          <cell r="I22" t="str">
            <v>Consumer Discretionary</v>
          </cell>
          <cell r="J22">
            <v>25503030</v>
          </cell>
          <cell r="K22" t="str">
            <v>Broadline Retail</v>
          </cell>
          <cell r="L22">
            <v>140762</v>
          </cell>
          <cell r="M22" t="str">
            <v>Broadline Retail</v>
          </cell>
        </row>
        <row r="23">
          <cell r="B23">
            <v>8112679</v>
          </cell>
          <cell r="C23" t="str">
            <v>China</v>
          </cell>
          <cell r="D23" t="str">
            <v>New York Stock Exchange</v>
          </cell>
          <cell r="E23" t="str">
            <v>XNYS</v>
          </cell>
          <cell r="F23" t="str">
            <v>Consumer Discretionary</v>
          </cell>
          <cell r="G23">
            <v>25503020</v>
          </cell>
          <cell r="H23" t="str">
            <v>General Merchandise Stores</v>
          </cell>
          <cell r="I23" t="str">
            <v>Consumer Discretionary</v>
          </cell>
          <cell r="J23">
            <v>25503030</v>
          </cell>
          <cell r="K23" t="str">
            <v>Broadline Retail</v>
          </cell>
          <cell r="L23">
            <v>308940</v>
          </cell>
          <cell r="M23" t="str">
            <v>Broadline Retail</v>
          </cell>
        </row>
        <row r="24">
          <cell r="B24">
            <v>4116</v>
          </cell>
          <cell r="C24" t="str">
            <v>United States</v>
          </cell>
          <cell r="D24" t="str">
            <v>New York Stock Exchange</v>
          </cell>
          <cell r="E24" t="str">
            <v>XNYS</v>
          </cell>
          <cell r="F24" t="str">
            <v>Consumer Discretionary</v>
          </cell>
          <cell r="G24">
            <v>25503020</v>
          </cell>
          <cell r="H24" t="str">
            <v>General Merchandise Stores</v>
          </cell>
          <cell r="I24" t="str">
            <v>Consumer Discretionary</v>
          </cell>
          <cell r="J24">
            <v>25503030</v>
          </cell>
          <cell r="K24" t="str">
            <v>Broadline Retail</v>
          </cell>
          <cell r="L24">
            <v>3146</v>
          </cell>
          <cell r="M24" t="str">
            <v>Broadline Retail</v>
          </cell>
        </row>
        <row r="25">
          <cell r="B25">
            <v>327980</v>
          </cell>
          <cell r="C25" t="str">
            <v>Mexico</v>
          </cell>
          <cell r="D25" t="str">
            <v>Mexican Stock Exchange</v>
          </cell>
          <cell r="E25" t="str">
            <v>XMEX</v>
          </cell>
          <cell r="F25" t="str">
            <v>Consumer Discretionary</v>
          </cell>
          <cell r="G25">
            <v>25503010</v>
          </cell>
          <cell r="H25" t="str">
            <v>Department Stores</v>
          </cell>
          <cell r="I25" t="str">
            <v>Consumer Discretionary</v>
          </cell>
          <cell r="J25">
            <v>25503030</v>
          </cell>
          <cell r="K25" t="str">
            <v>Broadline Retail</v>
          </cell>
          <cell r="L25">
            <v>138662</v>
          </cell>
          <cell r="M25" t="str">
            <v>Broadline Retail</v>
          </cell>
        </row>
        <row r="26">
          <cell r="B26">
            <v>7516</v>
          </cell>
          <cell r="C26" t="str">
            <v>United States</v>
          </cell>
          <cell r="D26" t="str">
            <v>New York Stock Exchange</v>
          </cell>
          <cell r="E26" t="str">
            <v>XNYS</v>
          </cell>
          <cell r="F26" t="str">
            <v>Consumer Discretionary</v>
          </cell>
          <cell r="G26">
            <v>25503010</v>
          </cell>
          <cell r="H26" t="str">
            <v>Department Stores</v>
          </cell>
          <cell r="I26" t="str">
            <v>Consumer Discretionary</v>
          </cell>
          <cell r="J26">
            <v>25503030</v>
          </cell>
          <cell r="K26" t="str">
            <v>Broadline Retail</v>
          </cell>
          <cell r="L26">
            <v>4973</v>
          </cell>
          <cell r="M26" t="str">
            <v>Broadline Retail</v>
          </cell>
        </row>
        <row r="27">
          <cell r="B27">
            <v>39061</v>
          </cell>
          <cell r="C27" t="str">
            <v>China</v>
          </cell>
          <cell r="D27" t="str">
            <v>Shenzhen Stock Exchange</v>
          </cell>
          <cell r="E27" t="str">
            <v>XSHE</v>
          </cell>
          <cell r="F27" t="str">
            <v>Consumer Discretionary</v>
          </cell>
          <cell r="G27">
            <v>25503010</v>
          </cell>
          <cell r="H27" t="str">
            <v>Department Stores</v>
          </cell>
          <cell r="I27" t="str">
            <v>Consumer Discretionary</v>
          </cell>
          <cell r="J27">
            <v>25503030</v>
          </cell>
          <cell r="K27" t="str">
            <v>Broadline Retail</v>
          </cell>
          <cell r="L27">
            <v>40950</v>
          </cell>
          <cell r="M27" t="str">
            <v>Broadline Retail</v>
          </cell>
        </row>
        <row r="28">
          <cell r="B28">
            <v>23796</v>
          </cell>
          <cell r="C28" t="str">
            <v>Chile</v>
          </cell>
          <cell r="D28" t="str">
            <v>Santiago Stock Exchange</v>
          </cell>
          <cell r="E28" t="str">
            <v>XSGO</v>
          </cell>
          <cell r="F28" t="str">
            <v>Consumer Discretionary</v>
          </cell>
          <cell r="G28">
            <v>25503010</v>
          </cell>
          <cell r="H28" t="str">
            <v>Department Stores</v>
          </cell>
          <cell r="I28" t="str">
            <v>Consumer Discretionary</v>
          </cell>
          <cell r="J28">
            <v>25503030</v>
          </cell>
          <cell r="K28" t="str">
            <v>Broadline Retail</v>
          </cell>
          <cell r="L28">
            <v>37049</v>
          </cell>
          <cell r="M28" t="str">
            <v>Broadline Retail</v>
          </cell>
        </row>
        <row r="29">
          <cell r="B29">
            <v>43130</v>
          </cell>
          <cell r="C29" t="str">
            <v>South Korea</v>
          </cell>
          <cell r="D29" t="str">
            <v>Korean Stock Exchange</v>
          </cell>
          <cell r="E29" t="str">
            <v>XKRX</v>
          </cell>
          <cell r="F29" t="str">
            <v>Consumer Discretionary</v>
          </cell>
          <cell r="G29">
            <v>25503010</v>
          </cell>
          <cell r="H29" t="str">
            <v>Department Stores</v>
          </cell>
          <cell r="I29" t="str">
            <v>Consumer Discretionary</v>
          </cell>
          <cell r="J29">
            <v>25503030</v>
          </cell>
          <cell r="K29" t="str">
            <v>Broadline Retail</v>
          </cell>
          <cell r="L29">
            <v>30640</v>
          </cell>
          <cell r="M29" t="str">
            <v>Broadline Retail</v>
          </cell>
        </row>
        <row r="30">
          <cell r="B30">
            <v>8035737</v>
          </cell>
          <cell r="C30" t="str">
            <v>China</v>
          </cell>
          <cell r="D30" t="str">
            <v>Shanghai Stock Exchange</v>
          </cell>
          <cell r="E30" t="str">
            <v>XSHG</v>
          </cell>
          <cell r="F30" t="str">
            <v>Consumer Discretionary</v>
          </cell>
          <cell r="G30">
            <v>25503010</v>
          </cell>
          <cell r="H30" t="str">
            <v>Department Stores</v>
          </cell>
          <cell r="I30" t="str">
            <v>Consumer Discretionary</v>
          </cell>
          <cell r="J30">
            <v>25503030</v>
          </cell>
          <cell r="K30" t="str">
            <v>Broadline Retail</v>
          </cell>
          <cell r="L30">
            <v>19585</v>
          </cell>
          <cell r="M30" t="str">
            <v>Broadline Retail</v>
          </cell>
        </row>
        <row r="31">
          <cell r="B31">
            <v>2885</v>
          </cell>
          <cell r="C31" t="str">
            <v>United Kingdom</v>
          </cell>
          <cell r="D31" t="str">
            <v>London Stock Exchange</v>
          </cell>
          <cell r="E31" t="str">
            <v>XLON</v>
          </cell>
          <cell r="F31" t="str">
            <v>Consumer Discretionary</v>
          </cell>
          <cell r="G31">
            <v>25503010</v>
          </cell>
          <cell r="H31" t="str">
            <v>Department Stores</v>
          </cell>
          <cell r="I31" t="str">
            <v>Consumer Discretionary</v>
          </cell>
          <cell r="J31">
            <v>25503030</v>
          </cell>
          <cell r="K31" t="str">
            <v>Broadline Retail</v>
          </cell>
          <cell r="L31">
            <v>32430</v>
          </cell>
          <cell r="M31" t="str">
            <v>Broadline Retail</v>
          </cell>
        </row>
        <row r="32">
          <cell r="B32">
            <v>4846</v>
          </cell>
          <cell r="C32" t="str">
            <v>United States</v>
          </cell>
          <cell r="D32" t="str">
            <v>New York Stock Exchange</v>
          </cell>
          <cell r="E32" t="str">
            <v>XNYS</v>
          </cell>
          <cell r="F32" t="str">
            <v>Consumer Discretionary</v>
          </cell>
          <cell r="G32">
            <v>25503010</v>
          </cell>
          <cell r="H32" t="str">
            <v>Department Stores</v>
          </cell>
          <cell r="I32" t="str">
            <v>Consumer Discretionary</v>
          </cell>
          <cell r="J32">
            <v>25503030</v>
          </cell>
          <cell r="K32" t="str">
            <v>Broadline Retail</v>
          </cell>
          <cell r="L32">
            <v>10378</v>
          </cell>
          <cell r="M32" t="str">
            <v>Broadline Retail</v>
          </cell>
        </row>
        <row r="33">
          <cell r="B33">
            <v>8642</v>
          </cell>
          <cell r="C33" t="str">
            <v>United States</v>
          </cell>
          <cell r="D33" t="str">
            <v>New York Stock Exchange</v>
          </cell>
          <cell r="E33" t="str">
            <v>XNYS</v>
          </cell>
          <cell r="F33" t="str">
            <v>Consumer Discretionary</v>
          </cell>
          <cell r="G33">
            <v>25503010</v>
          </cell>
          <cell r="H33" t="str">
            <v>Department Stores</v>
          </cell>
          <cell r="I33" t="str">
            <v>Consumer Discretionary</v>
          </cell>
          <cell r="J33">
            <v>25503030</v>
          </cell>
          <cell r="K33" t="str">
            <v>Broadline Retail</v>
          </cell>
          <cell r="L33">
            <v>8075</v>
          </cell>
          <cell r="M33" t="str">
            <v>Broadline Retail</v>
          </cell>
        </row>
        <row r="34">
          <cell r="B34">
            <v>915</v>
          </cell>
          <cell r="C34" t="str">
            <v>Japan</v>
          </cell>
          <cell r="D34" t="str">
            <v>Tokyo Stock Exchange</v>
          </cell>
          <cell r="E34" t="str">
            <v>XTKS</v>
          </cell>
          <cell r="F34" t="str">
            <v>Consumer Discretionary</v>
          </cell>
          <cell r="G34">
            <v>25503010</v>
          </cell>
          <cell r="H34" t="str">
            <v>Department Stores</v>
          </cell>
          <cell r="I34" t="str">
            <v>Consumer Discretionary</v>
          </cell>
          <cell r="J34">
            <v>25503030</v>
          </cell>
          <cell r="K34" t="str">
            <v>Broadline Retail</v>
          </cell>
          <cell r="L34">
            <v>13617</v>
          </cell>
          <cell r="M34" t="str">
            <v>Broadline Retail</v>
          </cell>
        </row>
        <row r="35">
          <cell r="B35">
            <v>10538</v>
          </cell>
          <cell r="C35" t="str">
            <v>Thailand</v>
          </cell>
          <cell r="D35" t="str">
            <v>Thailand Stock Exchange (Bangkok)</v>
          </cell>
          <cell r="E35" t="str">
            <v>XBKK</v>
          </cell>
          <cell r="F35" t="str">
            <v>Consumer Discretionary</v>
          </cell>
          <cell r="G35">
            <v>25503010</v>
          </cell>
          <cell r="H35" t="str">
            <v>Department Stores</v>
          </cell>
          <cell r="I35" t="str">
            <v>Consumer Discretionary</v>
          </cell>
          <cell r="J35">
            <v>25503030</v>
          </cell>
          <cell r="K35" t="str">
            <v>Broadline Retail</v>
          </cell>
          <cell r="L35">
            <v>35392</v>
          </cell>
          <cell r="M35" t="str">
            <v>Broadline Retail</v>
          </cell>
        </row>
        <row r="36">
          <cell r="B36">
            <v>1305</v>
          </cell>
          <cell r="C36" t="str">
            <v>Japan</v>
          </cell>
          <cell r="D36" t="str">
            <v>Tokyo Stock Exchange</v>
          </cell>
          <cell r="E36" t="str">
            <v>XTKS</v>
          </cell>
          <cell r="F36" t="str">
            <v>Consumer Discretionary</v>
          </cell>
          <cell r="G36">
            <v>25503010</v>
          </cell>
          <cell r="H36" t="str">
            <v>Department Stores</v>
          </cell>
          <cell r="I36" t="str">
            <v>Consumer Discretionary</v>
          </cell>
          <cell r="J36">
            <v>25503030</v>
          </cell>
          <cell r="K36" t="str">
            <v>Broadline Retail</v>
          </cell>
          <cell r="L36">
            <v>13612</v>
          </cell>
          <cell r="M36" t="str">
            <v>Broadline Retail</v>
          </cell>
        </row>
        <row r="37">
          <cell r="B37">
            <v>23752</v>
          </cell>
          <cell r="C37" t="str">
            <v>South Africa</v>
          </cell>
          <cell r="D37" t="str">
            <v>Johannesburg Stock Exchange</v>
          </cell>
          <cell r="E37" t="str">
            <v>XJSE</v>
          </cell>
          <cell r="F37" t="str">
            <v>Consumer Discretionary</v>
          </cell>
          <cell r="G37">
            <v>25503010</v>
          </cell>
          <cell r="H37" t="str">
            <v>Department Stores</v>
          </cell>
          <cell r="I37" t="str">
            <v>Consumer Discretionary</v>
          </cell>
          <cell r="J37">
            <v>25503030</v>
          </cell>
          <cell r="K37" t="str">
            <v>Broadline Retail</v>
          </cell>
          <cell r="L37">
            <v>40857</v>
          </cell>
          <cell r="M37" t="str">
            <v>Broadline Retail</v>
          </cell>
        </row>
        <row r="38">
          <cell r="B38">
            <v>2243</v>
          </cell>
          <cell r="C38" t="str">
            <v>Mexico</v>
          </cell>
          <cell r="D38" t="str">
            <v>Mexican Stock Exchange</v>
          </cell>
          <cell r="E38" t="str">
            <v>XMEX</v>
          </cell>
          <cell r="F38" t="str">
            <v>Consumer Discretionary</v>
          </cell>
          <cell r="G38">
            <v>25503010</v>
          </cell>
          <cell r="H38" t="str">
            <v>Department Stores</v>
          </cell>
          <cell r="I38" t="str">
            <v>Consumer Discretionary</v>
          </cell>
          <cell r="J38">
            <v>25503030</v>
          </cell>
          <cell r="K38" t="str">
            <v>Broadline Retail</v>
          </cell>
          <cell r="L38">
            <v>24053</v>
          </cell>
          <cell r="M38" t="str">
            <v>Broadline Retail</v>
          </cell>
        </row>
        <row r="39">
          <cell r="B39">
            <v>4959</v>
          </cell>
          <cell r="C39" t="str">
            <v>United States</v>
          </cell>
          <cell r="D39" t="str">
            <v>New York Stock Exchange</v>
          </cell>
          <cell r="E39" t="str">
            <v>XNYS</v>
          </cell>
          <cell r="F39" t="str">
            <v>Consumer Discretionary</v>
          </cell>
          <cell r="G39">
            <v>25503010</v>
          </cell>
          <cell r="H39" t="str">
            <v>Department Stores</v>
          </cell>
          <cell r="I39" t="str">
            <v>Consumer Discretionary</v>
          </cell>
          <cell r="J39">
            <v>25503030</v>
          </cell>
          <cell r="K39" t="str">
            <v>Broadline Retail</v>
          </cell>
          <cell r="L39">
            <v>3930</v>
          </cell>
          <cell r="M39" t="str">
            <v>Broadline Retail</v>
          </cell>
        </row>
        <row r="40">
          <cell r="B40">
            <v>10876</v>
          </cell>
          <cell r="C40" t="str">
            <v>South Korea</v>
          </cell>
          <cell r="D40" t="str">
            <v>Korean Stock Exchange</v>
          </cell>
          <cell r="E40" t="str">
            <v>XKRX</v>
          </cell>
          <cell r="F40" t="str">
            <v>Consumer Discretionary</v>
          </cell>
          <cell r="G40">
            <v>25503010</v>
          </cell>
          <cell r="H40" t="str">
            <v>Department Stores</v>
          </cell>
          <cell r="I40" t="str">
            <v>Consumer Discretionary</v>
          </cell>
          <cell r="J40">
            <v>25503030</v>
          </cell>
          <cell r="K40" t="str">
            <v>Broadline Retail</v>
          </cell>
          <cell r="L40">
            <v>36671</v>
          </cell>
          <cell r="M40" t="str">
            <v>Broadline Retail</v>
          </cell>
        </row>
        <row r="41">
          <cell r="B41">
            <v>8175397</v>
          </cell>
          <cell r="C41" t="str">
            <v>Singapore</v>
          </cell>
          <cell r="D41" t="str">
            <v>NASDAQ Stock Exchange</v>
          </cell>
          <cell r="E41" t="str">
            <v>XNAS</v>
          </cell>
          <cell r="F41" t="str">
            <v>Industrials</v>
          </cell>
          <cell r="G41">
            <v>20304020</v>
          </cell>
          <cell r="H41" t="str">
            <v>Trucking</v>
          </cell>
          <cell r="I41" t="str">
            <v>Industrials</v>
          </cell>
          <cell r="J41">
            <v>20304040</v>
          </cell>
          <cell r="K41" t="str">
            <v>Passenger Ground Transportation</v>
          </cell>
          <cell r="L41">
            <v>311240</v>
          </cell>
          <cell r="M41" t="str">
            <v>Passenger Ground Transportation</v>
          </cell>
        </row>
        <row r="42">
          <cell r="B42">
            <v>19366</v>
          </cell>
          <cell r="C42" t="str">
            <v>Germany</v>
          </cell>
          <cell r="D42" t="str">
            <v>Xetra Stock Exchange</v>
          </cell>
          <cell r="E42" t="str">
            <v>XETR</v>
          </cell>
          <cell r="F42" t="str">
            <v>Industrials</v>
          </cell>
          <cell r="G42">
            <v>20304020</v>
          </cell>
          <cell r="H42" t="str">
            <v>Trucking</v>
          </cell>
          <cell r="I42" t="str">
            <v>Industrials</v>
          </cell>
          <cell r="J42">
            <v>20304040</v>
          </cell>
          <cell r="K42" t="str">
            <v>Passenger Ground Transportation</v>
          </cell>
          <cell r="L42">
            <v>37061</v>
          </cell>
          <cell r="M42" t="str">
            <v>Passenger Ground Transportation</v>
          </cell>
        </row>
        <row r="43">
          <cell r="B43">
            <v>10150</v>
          </cell>
          <cell r="C43" t="str">
            <v>United States</v>
          </cell>
          <cell r="D43" t="str">
            <v>NASDAQ Stock Exchange</v>
          </cell>
          <cell r="E43" t="str">
            <v>XNAS</v>
          </cell>
          <cell r="F43" t="str">
            <v>Industrials</v>
          </cell>
          <cell r="G43">
            <v>20304020</v>
          </cell>
          <cell r="H43" t="str">
            <v>Trucking</v>
          </cell>
          <cell r="I43" t="str">
            <v>Industrials</v>
          </cell>
          <cell r="J43">
            <v>20304030</v>
          </cell>
          <cell r="K43" t="str">
            <v>Cargo Ground Transportation</v>
          </cell>
          <cell r="L43">
            <v>8219</v>
          </cell>
          <cell r="M43" t="str">
            <v>Cargo Ground Transportation</v>
          </cell>
        </row>
        <row r="44">
          <cell r="B44">
            <v>8029431</v>
          </cell>
          <cell r="C44" t="str">
            <v>United States</v>
          </cell>
          <cell r="D44" t="str">
            <v>NASDAQ Stock Exchange</v>
          </cell>
          <cell r="E44" t="str">
            <v>XNAS</v>
          </cell>
          <cell r="F44" t="str">
            <v>Industrials</v>
          </cell>
          <cell r="G44">
            <v>20304020</v>
          </cell>
          <cell r="H44" t="str">
            <v>Trucking</v>
          </cell>
          <cell r="I44" t="str">
            <v>Industrials</v>
          </cell>
          <cell r="J44">
            <v>20304040</v>
          </cell>
          <cell r="K44" t="str">
            <v>Passenger Ground Transportation</v>
          </cell>
          <cell r="L44">
            <v>285079</v>
          </cell>
          <cell r="M44" t="str">
            <v>Passenger Ground Transportation</v>
          </cell>
        </row>
        <row r="45">
          <cell r="B45">
            <v>8180341</v>
          </cell>
          <cell r="C45" t="str">
            <v>China</v>
          </cell>
          <cell r="D45" t="str">
            <v>New York Stock Exchange</v>
          </cell>
          <cell r="E45" t="str">
            <v>XNYS</v>
          </cell>
          <cell r="F45" t="str">
            <v>Industrials</v>
          </cell>
          <cell r="G45">
            <v>20304020</v>
          </cell>
          <cell r="H45" t="str">
            <v>Trucking</v>
          </cell>
          <cell r="I45" t="str">
            <v>Industrials</v>
          </cell>
          <cell r="J45">
            <v>20304030</v>
          </cell>
          <cell r="K45" t="str">
            <v>Cargo Ground Transportation</v>
          </cell>
          <cell r="L45">
            <v>323975</v>
          </cell>
          <cell r="M45" t="str">
            <v>Cargo Ground Transportation</v>
          </cell>
        </row>
        <row r="46">
          <cell r="B46">
            <v>8179560</v>
          </cell>
          <cell r="C46" t="str">
            <v>Brazil</v>
          </cell>
          <cell r="D46" t="str">
            <v>Sao Paulo Stock Exchange</v>
          </cell>
          <cell r="E46" t="str">
            <v>BVMF</v>
          </cell>
          <cell r="F46" t="str">
            <v>Industrials</v>
          </cell>
          <cell r="G46">
            <v>20304020</v>
          </cell>
          <cell r="H46" t="str">
            <v>Trucking</v>
          </cell>
          <cell r="I46" t="str">
            <v>Industrials</v>
          </cell>
          <cell r="J46">
            <v>20304030</v>
          </cell>
          <cell r="K46" t="str">
            <v>Cargo Ground Transportation</v>
          </cell>
          <cell r="L46">
            <v>321396</v>
          </cell>
          <cell r="M46" t="str">
            <v>Cargo Ground Transportation</v>
          </cell>
        </row>
        <row r="47">
          <cell r="B47">
            <v>4853</v>
          </cell>
          <cell r="C47" t="str">
            <v>United States</v>
          </cell>
          <cell r="D47" t="str">
            <v>New York Stock Exchange</v>
          </cell>
          <cell r="E47" t="str">
            <v>XNYS</v>
          </cell>
          <cell r="F47" t="str">
            <v>Industrials</v>
          </cell>
          <cell r="G47">
            <v>20304020</v>
          </cell>
          <cell r="H47" t="str">
            <v>Trucking</v>
          </cell>
          <cell r="I47" t="str">
            <v>Industrials</v>
          </cell>
          <cell r="J47">
            <v>20304030</v>
          </cell>
          <cell r="K47" t="str">
            <v>Cargo Ground Transportation</v>
          </cell>
          <cell r="L47">
            <v>12865</v>
          </cell>
          <cell r="M47" t="str">
            <v>Cargo Ground Transportation</v>
          </cell>
        </row>
        <row r="48">
          <cell r="B48">
            <v>38354</v>
          </cell>
          <cell r="C48" t="str">
            <v>Singapore</v>
          </cell>
          <cell r="D48" t="str">
            <v>Singapore Stock Exchange</v>
          </cell>
          <cell r="E48" t="str">
            <v>XSES</v>
          </cell>
          <cell r="F48" t="str">
            <v>Industrials</v>
          </cell>
          <cell r="G48">
            <v>20304020</v>
          </cell>
          <cell r="H48" t="str">
            <v>Trucking</v>
          </cell>
          <cell r="I48" t="str">
            <v>Industrials</v>
          </cell>
          <cell r="J48">
            <v>20304040</v>
          </cell>
          <cell r="K48" t="str">
            <v>Passenger Ground Transportation</v>
          </cell>
          <cell r="L48">
            <v>22227</v>
          </cell>
          <cell r="M48" t="str">
            <v>Passenger Ground Transportation</v>
          </cell>
        </row>
        <row r="49">
          <cell r="B49">
            <v>759413</v>
          </cell>
          <cell r="C49" t="str">
            <v>France</v>
          </cell>
          <cell r="D49" t="str">
            <v>Euronext Paris</v>
          </cell>
          <cell r="E49" t="str">
            <v>XPAR</v>
          </cell>
          <cell r="F49" t="str">
            <v>Industrials</v>
          </cell>
          <cell r="G49">
            <v>20304020</v>
          </cell>
          <cell r="H49" t="str">
            <v>Trucking</v>
          </cell>
          <cell r="I49" t="str">
            <v>Industrials</v>
          </cell>
          <cell r="J49">
            <v>20304040</v>
          </cell>
          <cell r="K49" t="str">
            <v>Passenger Ground Transportation</v>
          </cell>
          <cell r="L49">
            <v>190515</v>
          </cell>
          <cell r="M49" t="str">
            <v>Passenger Ground Transportation</v>
          </cell>
        </row>
        <row r="50">
          <cell r="B50">
            <v>42043</v>
          </cell>
          <cell r="C50" t="str">
            <v>United States</v>
          </cell>
          <cell r="D50" t="str">
            <v>New York Stock Exchange</v>
          </cell>
          <cell r="E50" t="str">
            <v>XNYS</v>
          </cell>
          <cell r="F50" t="str">
            <v>Industrials</v>
          </cell>
          <cell r="G50">
            <v>20304020</v>
          </cell>
          <cell r="H50" t="str">
            <v>Trucking</v>
          </cell>
          <cell r="I50" t="str">
            <v>Industrials</v>
          </cell>
          <cell r="J50">
            <v>20304030</v>
          </cell>
          <cell r="K50" t="str">
            <v>Cargo Ground Transportation</v>
          </cell>
          <cell r="L50">
            <v>13466</v>
          </cell>
          <cell r="M50" t="str">
            <v>Cargo Ground Transportation</v>
          </cell>
        </row>
        <row r="51">
          <cell r="B51">
            <v>4233</v>
          </cell>
          <cell r="C51" t="str">
            <v>United States</v>
          </cell>
          <cell r="D51" t="str">
            <v>NASDAQ Stock Exchange</v>
          </cell>
          <cell r="E51" t="str">
            <v>XNAS</v>
          </cell>
          <cell r="F51" t="str">
            <v>Industrials</v>
          </cell>
          <cell r="G51">
            <v>20304020</v>
          </cell>
          <cell r="H51" t="str">
            <v>Trucking</v>
          </cell>
          <cell r="I51" t="str">
            <v>Industrials</v>
          </cell>
          <cell r="J51">
            <v>20304040</v>
          </cell>
          <cell r="K51" t="str">
            <v>Passenger Ground Transportation</v>
          </cell>
          <cell r="L51">
            <v>1894</v>
          </cell>
          <cell r="M51" t="str">
            <v>Passenger Ground Transportation</v>
          </cell>
        </row>
        <row r="52">
          <cell r="B52">
            <v>4350</v>
          </cell>
          <cell r="C52" t="str">
            <v>United States</v>
          </cell>
          <cell r="D52" t="str">
            <v>NASDAQ Stock Exchange</v>
          </cell>
          <cell r="E52" t="str">
            <v>XNAS</v>
          </cell>
          <cell r="F52" t="str">
            <v>Industrials</v>
          </cell>
          <cell r="G52">
            <v>20304020</v>
          </cell>
          <cell r="H52" t="str">
            <v>Trucking</v>
          </cell>
          <cell r="I52" t="str">
            <v>Industrials</v>
          </cell>
          <cell r="J52">
            <v>20304030</v>
          </cell>
          <cell r="K52" t="str">
            <v>Cargo Ground Transportation</v>
          </cell>
          <cell r="L52">
            <v>6850</v>
          </cell>
          <cell r="M52" t="str">
            <v>Cargo Ground Transportation</v>
          </cell>
        </row>
        <row r="53">
          <cell r="B53">
            <v>41724</v>
          </cell>
          <cell r="C53" t="str">
            <v>Brazil</v>
          </cell>
          <cell r="D53" t="str">
            <v>Sao Paulo Stock Exchange</v>
          </cell>
          <cell r="E53" t="str">
            <v>BVMF</v>
          </cell>
          <cell r="F53" t="str">
            <v>Industrials</v>
          </cell>
          <cell r="G53">
            <v>20304020</v>
          </cell>
          <cell r="H53" t="str">
            <v>Trucking</v>
          </cell>
          <cell r="I53" t="str">
            <v>Industrials</v>
          </cell>
          <cell r="J53">
            <v>20304040</v>
          </cell>
          <cell r="K53" t="str">
            <v>Passenger Ground Transportation</v>
          </cell>
          <cell r="L53">
            <v>30564</v>
          </cell>
          <cell r="M53" t="str">
            <v>Passenger Ground Transportation</v>
          </cell>
        </row>
        <row r="54">
          <cell r="B54">
            <v>8029778</v>
          </cell>
          <cell r="C54" t="str">
            <v>United States</v>
          </cell>
          <cell r="D54" t="str">
            <v>New York Stock Exchange</v>
          </cell>
          <cell r="E54" t="str">
            <v>XNYS</v>
          </cell>
          <cell r="F54" t="str">
            <v>Industrials</v>
          </cell>
          <cell r="G54">
            <v>20304020</v>
          </cell>
          <cell r="H54" t="str">
            <v>Trucking</v>
          </cell>
          <cell r="I54" t="str">
            <v>Industrials</v>
          </cell>
          <cell r="J54">
            <v>20304040</v>
          </cell>
          <cell r="K54" t="str">
            <v>Passenger Ground Transportation</v>
          </cell>
          <cell r="L54">
            <v>286659</v>
          </cell>
          <cell r="M54" t="str">
            <v>Passenger Ground Transportation</v>
          </cell>
        </row>
        <row r="55">
          <cell r="B55">
            <v>8248216</v>
          </cell>
          <cell r="C55" t="str">
            <v>United States</v>
          </cell>
          <cell r="D55" t="str">
            <v>NASDAQ Stock Exchange</v>
          </cell>
          <cell r="E55" t="str">
            <v>XNAS</v>
          </cell>
          <cell r="F55" t="str">
            <v>Industrials</v>
          </cell>
          <cell r="G55">
            <v>20304020</v>
          </cell>
          <cell r="H55" t="str">
            <v>Trucking</v>
          </cell>
          <cell r="I55" t="str">
            <v>Industrials</v>
          </cell>
          <cell r="J55">
            <v>20304040</v>
          </cell>
          <cell r="K55" t="str">
            <v>Passenger Ground Transportation</v>
          </cell>
          <cell r="L55">
            <v>334296</v>
          </cell>
          <cell r="M55" t="str">
            <v>Passenger Ground Transportation</v>
          </cell>
        </row>
        <row r="56">
          <cell r="B56">
            <v>748094</v>
          </cell>
          <cell r="C56" t="str">
            <v>United States</v>
          </cell>
          <cell r="D56" t="str">
            <v>New York Stock Exchange</v>
          </cell>
          <cell r="E56" t="str">
            <v>XNYS</v>
          </cell>
          <cell r="F56" t="str">
            <v>Industrials</v>
          </cell>
          <cell r="G56">
            <v>20304020</v>
          </cell>
          <cell r="H56" t="str">
            <v>Trucking</v>
          </cell>
          <cell r="I56" t="str">
            <v>Industrials</v>
          </cell>
          <cell r="J56">
            <v>20304030</v>
          </cell>
          <cell r="K56" t="str">
            <v>Cargo Ground Transportation</v>
          </cell>
          <cell r="L56">
            <v>184328</v>
          </cell>
          <cell r="M56" t="str">
            <v>Cargo Ground Transportation</v>
          </cell>
        </row>
        <row r="57">
          <cell r="B57">
            <v>12422</v>
          </cell>
          <cell r="C57" t="str">
            <v>United States</v>
          </cell>
          <cell r="D57" t="str">
            <v>NASDAQ Stock Exchange</v>
          </cell>
          <cell r="E57" t="str">
            <v>XNAS</v>
          </cell>
          <cell r="F57" t="str">
            <v>Industrials</v>
          </cell>
          <cell r="G57">
            <v>20304020</v>
          </cell>
          <cell r="H57" t="str">
            <v>Trucking</v>
          </cell>
          <cell r="I57" t="str">
            <v>Industrials</v>
          </cell>
          <cell r="J57">
            <v>20304030</v>
          </cell>
          <cell r="K57" t="str">
            <v>Cargo Ground Transportation</v>
          </cell>
          <cell r="L57">
            <v>507</v>
          </cell>
          <cell r="M57" t="str">
            <v>Cargo Ground Transportation</v>
          </cell>
        </row>
        <row r="58">
          <cell r="B58">
            <v>10229</v>
          </cell>
          <cell r="C58" t="str">
            <v>United States</v>
          </cell>
          <cell r="D58" t="str">
            <v>NASDAQ Stock Exchange</v>
          </cell>
          <cell r="E58" t="str">
            <v>XNAS</v>
          </cell>
          <cell r="F58" t="str">
            <v>Industrials</v>
          </cell>
          <cell r="G58">
            <v>20304020</v>
          </cell>
          <cell r="H58" t="str">
            <v>Trucking</v>
          </cell>
          <cell r="I58" t="str">
            <v>Industrials</v>
          </cell>
          <cell r="J58">
            <v>20304030</v>
          </cell>
          <cell r="K58" t="str">
            <v>Cargo Ground Transportation</v>
          </cell>
          <cell r="L58">
            <v>10741</v>
          </cell>
          <cell r="M58" t="str">
            <v>Cargo Ground Transportation</v>
          </cell>
        </row>
        <row r="59">
          <cell r="B59">
            <v>8105401</v>
          </cell>
          <cell r="C59" t="str">
            <v>Canada</v>
          </cell>
          <cell r="D59" t="str">
            <v>New York Stock Exchange</v>
          </cell>
          <cell r="E59" t="str">
            <v>XNYS</v>
          </cell>
          <cell r="F59" t="str">
            <v>Industrials</v>
          </cell>
          <cell r="G59">
            <v>20304020</v>
          </cell>
          <cell r="H59" t="str">
            <v>Trucking</v>
          </cell>
          <cell r="I59" t="str">
            <v>Industrials</v>
          </cell>
          <cell r="J59">
            <v>20304030</v>
          </cell>
          <cell r="K59" t="str">
            <v>Cargo Ground Transportation</v>
          </cell>
          <cell r="L59">
            <v>20509</v>
          </cell>
          <cell r="M59" t="str">
            <v>Cargo Ground Transportation</v>
          </cell>
        </row>
        <row r="60">
          <cell r="B60">
            <v>571202</v>
          </cell>
          <cell r="C60" t="str">
            <v>France</v>
          </cell>
          <cell r="D60" t="str">
            <v>Euronext Paris</v>
          </cell>
          <cell r="E60" t="str">
            <v>XPAR</v>
          </cell>
          <cell r="F60" t="str">
            <v>Industrials</v>
          </cell>
          <cell r="G60">
            <v>20304020</v>
          </cell>
          <cell r="H60" t="str">
            <v>Trucking</v>
          </cell>
          <cell r="I60" t="str">
            <v>Industrials</v>
          </cell>
          <cell r="J60">
            <v>20304040</v>
          </cell>
          <cell r="K60" t="str">
            <v>Passenger Ground Transportation</v>
          </cell>
          <cell r="L60" t="e">
            <v>#N/A</v>
          </cell>
          <cell r="M60" t="str">
            <v>Passenger Ground Transportation</v>
          </cell>
        </row>
        <row r="61">
          <cell r="B61">
            <v>11978</v>
          </cell>
          <cell r="C61" t="str">
            <v>United States</v>
          </cell>
          <cell r="D61" t="str">
            <v>New York Stock Exchange</v>
          </cell>
          <cell r="E61" t="str">
            <v>XNYS</v>
          </cell>
          <cell r="F61" t="str">
            <v>Industrials</v>
          </cell>
          <cell r="G61">
            <v>20304020</v>
          </cell>
          <cell r="H61" t="str">
            <v>Trucking</v>
          </cell>
          <cell r="I61" t="str">
            <v>Industrials</v>
          </cell>
          <cell r="J61">
            <v>20304030</v>
          </cell>
          <cell r="K61" t="str">
            <v>Cargo Ground Transportation</v>
          </cell>
          <cell r="L61">
            <v>8056</v>
          </cell>
          <cell r="M61" t="str">
            <v>Cargo Ground Transportation</v>
          </cell>
        </row>
        <row r="62">
          <cell r="B62">
            <v>37635</v>
          </cell>
          <cell r="C62" t="str">
            <v>United States</v>
          </cell>
          <cell r="D62" t="str">
            <v>NASDAQ Stock Exchange</v>
          </cell>
          <cell r="E62" t="str">
            <v>XNAS</v>
          </cell>
          <cell r="F62" t="str">
            <v>Industrials</v>
          </cell>
          <cell r="G62">
            <v>20304020</v>
          </cell>
          <cell r="H62" t="str">
            <v>Trucking</v>
          </cell>
          <cell r="I62" t="str">
            <v>Industrials</v>
          </cell>
          <cell r="J62">
            <v>20304030</v>
          </cell>
          <cell r="K62" t="str">
            <v>Cargo Ground Transportation</v>
          </cell>
          <cell r="L62">
            <v>13365</v>
          </cell>
          <cell r="M62" t="str">
            <v>Cargo Ground Transportation</v>
          </cell>
        </row>
        <row r="63">
          <cell r="B63">
            <v>297646</v>
          </cell>
          <cell r="C63" t="str">
            <v>Brazil</v>
          </cell>
          <cell r="D63" t="str">
            <v>Sao Paulo Stock Exchange</v>
          </cell>
          <cell r="E63" t="str">
            <v>BVMF</v>
          </cell>
          <cell r="F63" t="str">
            <v>Industrials</v>
          </cell>
          <cell r="G63">
            <v>20304020</v>
          </cell>
          <cell r="H63" t="str">
            <v>Trucking</v>
          </cell>
          <cell r="I63" t="str">
            <v>Industrials</v>
          </cell>
          <cell r="J63">
            <v>20304040</v>
          </cell>
          <cell r="K63" t="str">
            <v>Passenger Ground Transportation</v>
          </cell>
          <cell r="L63" t="e">
            <v>#N/A</v>
          </cell>
          <cell r="M63" t="str">
            <v>Passenger Ground Transportation</v>
          </cell>
        </row>
        <row r="64">
          <cell r="B64">
            <v>4525</v>
          </cell>
          <cell r="C64" t="str">
            <v>United States</v>
          </cell>
          <cell r="D64" t="str">
            <v>NASDAQ Stock Exchange</v>
          </cell>
          <cell r="E64" t="str">
            <v>XNAS</v>
          </cell>
          <cell r="F64" t="str">
            <v>Industrials</v>
          </cell>
          <cell r="G64">
            <v>20304020</v>
          </cell>
          <cell r="H64" t="str">
            <v>Trucking</v>
          </cell>
          <cell r="I64" t="str">
            <v>Industrials</v>
          </cell>
          <cell r="J64">
            <v>20304030</v>
          </cell>
          <cell r="K64" t="str">
            <v>Cargo Ground Transportation</v>
          </cell>
          <cell r="L64">
            <v>16387</v>
          </cell>
          <cell r="M64" t="str">
            <v>Cargo Ground Transportation</v>
          </cell>
        </row>
        <row r="65">
          <cell r="B65">
            <v>8461</v>
          </cell>
          <cell r="C65" t="str">
            <v>United States</v>
          </cell>
          <cell r="D65" t="str">
            <v>NASDAQ Stock Exchange</v>
          </cell>
          <cell r="E65" t="str">
            <v>XNAS</v>
          </cell>
          <cell r="F65" t="str">
            <v>Industrials</v>
          </cell>
          <cell r="G65">
            <v>20304020</v>
          </cell>
          <cell r="H65" t="str">
            <v>Trucking</v>
          </cell>
          <cell r="I65" t="str">
            <v>Industrials</v>
          </cell>
          <cell r="J65">
            <v>20304030</v>
          </cell>
          <cell r="K65" t="str">
            <v>Cargo Ground Transportation</v>
          </cell>
          <cell r="L65">
            <v>933</v>
          </cell>
          <cell r="M65" t="str">
            <v>Cargo Ground Transportation</v>
          </cell>
        </row>
        <row r="66">
          <cell r="B66">
            <v>8179161</v>
          </cell>
          <cell r="C66" t="str">
            <v>United States</v>
          </cell>
          <cell r="D66" t="str">
            <v>NASDAQ Stock Exchange</v>
          </cell>
          <cell r="E66" t="str">
            <v>XNAS</v>
          </cell>
          <cell r="F66" t="str">
            <v>Industrials</v>
          </cell>
          <cell r="G66">
            <v>20304020</v>
          </cell>
          <cell r="H66" t="str">
            <v>Trucking</v>
          </cell>
          <cell r="I66" t="str">
            <v>Industrials</v>
          </cell>
          <cell r="J66">
            <v>20304030</v>
          </cell>
          <cell r="K66" t="str">
            <v>Cargo Ground Transportation</v>
          </cell>
          <cell r="L66">
            <v>319237</v>
          </cell>
          <cell r="M66" t="str">
            <v>Cargo Ground Transportation</v>
          </cell>
        </row>
        <row r="67">
          <cell r="B67">
            <v>7412</v>
          </cell>
          <cell r="C67" t="str">
            <v>United States</v>
          </cell>
          <cell r="D67" t="str">
            <v>NASDAQ Stock Exchange</v>
          </cell>
          <cell r="E67" t="str">
            <v>XNAS</v>
          </cell>
          <cell r="F67" t="str">
            <v>Industrials</v>
          </cell>
          <cell r="G67">
            <v>20304020</v>
          </cell>
          <cell r="H67" t="str">
            <v>Trucking</v>
          </cell>
          <cell r="I67" t="str">
            <v>Industrials</v>
          </cell>
          <cell r="J67">
            <v>20304030</v>
          </cell>
          <cell r="K67" t="str">
            <v>Cargo Ground Transportation</v>
          </cell>
          <cell r="L67">
            <v>6496</v>
          </cell>
          <cell r="M67" t="str">
            <v>Cargo Ground Transportation</v>
          </cell>
        </row>
        <row r="68">
          <cell r="B68">
            <v>22837</v>
          </cell>
          <cell r="C68" t="str">
            <v>United States</v>
          </cell>
          <cell r="D68" t="str">
            <v>NASDAQ Stock Exchange</v>
          </cell>
          <cell r="E68" t="str">
            <v>XNAS</v>
          </cell>
          <cell r="F68" t="str">
            <v>Industrials</v>
          </cell>
          <cell r="G68">
            <v>20304020</v>
          </cell>
          <cell r="H68" t="str">
            <v>Trucking</v>
          </cell>
          <cell r="I68" t="str">
            <v>Industrials</v>
          </cell>
          <cell r="J68">
            <v>20304030</v>
          </cell>
          <cell r="K68" t="str">
            <v>Cargo Ground Transportation</v>
          </cell>
          <cell r="L68">
            <v>8907</v>
          </cell>
          <cell r="M68" t="str">
            <v>Cargo Ground Transportation</v>
          </cell>
        </row>
        <row r="69">
          <cell r="B69">
            <v>42570</v>
          </cell>
          <cell r="C69" t="str">
            <v>China</v>
          </cell>
          <cell r="D69" t="str">
            <v>Hong Kong Stock Exchange</v>
          </cell>
          <cell r="E69" t="str">
            <v>XHKG</v>
          </cell>
          <cell r="F69" t="str">
            <v>Consumer Discretionary</v>
          </cell>
          <cell r="G69">
            <v>25502020</v>
          </cell>
          <cell r="H69" t="str">
            <v>Internet &amp; Direct Marketing Retail</v>
          </cell>
          <cell r="I69" t="str">
            <v>Consumer Staples</v>
          </cell>
          <cell r="J69">
            <v>30101010</v>
          </cell>
          <cell r="K69" t="str">
            <v>Drug Retail</v>
          </cell>
          <cell r="L69">
            <v>36736</v>
          </cell>
          <cell r="M69" t="str">
            <v>Drug Retail</v>
          </cell>
        </row>
        <row r="70">
          <cell r="B70">
            <v>8103409</v>
          </cell>
          <cell r="C70" t="str">
            <v>China</v>
          </cell>
          <cell r="D70" t="str">
            <v>Hong Kong Stock Exchange</v>
          </cell>
          <cell r="E70" t="str">
            <v>XHKG</v>
          </cell>
          <cell r="F70" t="str">
            <v>Consumer Discretionary</v>
          </cell>
          <cell r="G70">
            <v>25502020</v>
          </cell>
          <cell r="H70" t="str">
            <v>Internet &amp; Direct Marketing Retail</v>
          </cell>
          <cell r="I70" t="str">
            <v>Consumer Discretionary</v>
          </cell>
          <cell r="J70">
            <v>25503030</v>
          </cell>
          <cell r="K70" t="str">
            <v>Broadline Retail</v>
          </cell>
          <cell r="L70">
            <v>145624</v>
          </cell>
          <cell r="M70" t="str">
            <v>Broadline Retail</v>
          </cell>
        </row>
        <row r="71">
          <cell r="B71">
            <v>22480</v>
          </cell>
          <cell r="C71" t="str">
            <v>United States</v>
          </cell>
          <cell r="D71" t="str">
            <v>NASDAQ Stock Exchange</v>
          </cell>
          <cell r="E71" t="str">
            <v>XNAS</v>
          </cell>
          <cell r="F71" t="str">
            <v>Consumer Discretionary</v>
          </cell>
          <cell r="G71">
            <v>25502020</v>
          </cell>
          <cell r="H71" t="str">
            <v>Internet &amp; Direct Marketing Retail</v>
          </cell>
          <cell r="I71" t="str">
            <v>Consumer Discretionary</v>
          </cell>
          <cell r="J71">
            <v>25503030</v>
          </cell>
          <cell r="K71" t="str">
            <v>Broadline Retail</v>
          </cell>
          <cell r="L71">
            <v>491</v>
          </cell>
          <cell r="M71" t="str">
            <v>Broadline Retail</v>
          </cell>
        </row>
        <row r="72">
          <cell r="B72">
            <v>8175611</v>
          </cell>
          <cell r="C72" t="str">
            <v>China</v>
          </cell>
          <cell r="D72" t="str">
            <v>Hong Kong Stock Exchange</v>
          </cell>
          <cell r="E72" t="str">
            <v>XHKG</v>
          </cell>
          <cell r="F72" t="str">
            <v>Consumer Discretionary</v>
          </cell>
          <cell r="G72">
            <v>25502020</v>
          </cell>
          <cell r="H72" t="str">
            <v>Internet &amp; Direct Marketing Retail</v>
          </cell>
          <cell r="I72" t="str">
            <v>Consumer Staples</v>
          </cell>
          <cell r="J72">
            <v>30101010</v>
          </cell>
          <cell r="K72" t="str">
            <v>Drug Retail</v>
          </cell>
          <cell r="L72">
            <v>311681</v>
          </cell>
          <cell r="M72" t="str">
            <v>Drug Retail</v>
          </cell>
        </row>
        <row r="73">
          <cell r="B73">
            <v>8175603</v>
          </cell>
          <cell r="C73" t="str">
            <v>United States</v>
          </cell>
          <cell r="D73" t="str">
            <v>New York Stock Exchange</v>
          </cell>
          <cell r="E73" t="str">
            <v>XNYS</v>
          </cell>
          <cell r="F73" t="str">
            <v>Consumer Discretionary</v>
          </cell>
          <cell r="G73">
            <v>25502020</v>
          </cell>
          <cell r="H73" t="str">
            <v>Internet &amp; Direct Marketing Retail</v>
          </cell>
          <cell r="I73" t="str">
            <v>Consumer Discretionary</v>
          </cell>
          <cell r="J73">
            <v>25301040</v>
          </cell>
          <cell r="K73" t="str">
            <v>Restaurants</v>
          </cell>
          <cell r="L73">
            <v>311601</v>
          </cell>
          <cell r="M73" t="str">
            <v>Restaurants</v>
          </cell>
        </row>
        <row r="74">
          <cell r="B74">
            <v>822427</v>
          </cell>
          <cell r="C74" t="str">
            <v>United Kingdom</v>
          </cell>
          <cell r="D74" t="str">
            <v>New York Stock Exchange</v>
          </cell>
          <cell r="E74" t="str">
            <v>XNYS</v>
          </cell>
          <cell r="F74" t="str">
            <v>Consumer Discretionary</v>
          </cell>
          <cell r="G74">
            <v>25502020</v>
          </cell>
          <cell r="H74" t="str">
            <v>Internet &amp; Direct Marketing Retail</v>
          </cell>
          <cell r="I74" t="str">
            <v>Consumer Discretionary</v>
          </cell>
          <cell r="J74">
            <v>25504010</v>
          </cell>
          <cell r="K74" t="str">
            <v>Apparel Retail</v>
          </cell>
          <cell r="L74">
            <v>276778</v>
          </cell>
          <cell r="M74" t="str">
            <v>Apparel Retail</v>
          </cell>
        </row>
        <row r="75">
          <cell r="B75">
            <v>8181454</v>
          </cell>
          <cell r="C75" t="str">
            <v>Germany</v>
          </cell>
          <cell r="D75" t="str">
            <v>New York Stock Exchange</v>
          </cell>
          <cell r="E75" t="str">
            <v>XNYS</v>
          </cell>
          <cell r="F75" t="str">
            <v>Consumer Discretionary</v>
          </cell>
          <cell r="G75">
            <v>25502020</v>
          </cell>
          <cell r="H75" t="str">
            <v>Internet &amp; Direct Marketing Retail</v>
          </cell>
          <cell r="I75" t="str">
            <v>Consumer Discretionary</v>
          </cell>
          <cell r="J75">
            <v>25504040</v>
          </cell>
          <cell r="K75" t="str">
            <v>Other Specialty Retail</v>
          </cell>
          <cell r="L75">
            <v>326836</v>
          </cell>
          <cell r="M75" t="str">
            <v>Other Specialty Retail</v>
          </cell>
        </row>
        <row r="76">
          <cell r="B76">
            <v>360102</v>
          </cell>
          <cell r="C76" t="str">
            <v>Germany</v>
          </cell>
          <cell r="D76" t="str">
            <v>Xetra Stock Exchange</v>
          </cell>
          <cell r="E76" t="str">
            <v>XETR</v>
          </cell>
          <cell r="F76" t="str">
            <v>Consumer Discretionary</v>
          </cell>
          <cell r="G76">
            <v>25502020</v>
          </cell>
          <cell r="H76" t="str">
            <v>Internet &amp; Direct Marketing Retail</v>
          </cell>
          <cell r="I76" t="str">
            <v>Consumer Discretionary</v>
          </cell>
          <cell r="J76">
            <v>25504010</v>
          </cell>
          <cell r="K76" t="str">
            <v>Apparel Retail</v>
          </cell>
          <cell r="L76">
            <v>146104</v>
          </cell>
          <cell r="M76" t="str">
            <v>Apparel Retail</v>
          </cell>
        </row>
        <row r="77">
          <cell r="B77">
            <v>8250197</v>
          </cell>
          <cell r="C77" t="str">
            <v>Saudi Arabia</v>
          </cell>
          <cell r="D77" t="str">
            <v>Saudi Stock Exchange (Tadawul)</v>
          </cell>
          <cell r="E77" t="str">
            <v>XSAU</v>
          </cell>
          <cell r="F77" t="str">
            <v>Consumer Discretionary</v>
          </cell>
          <cell r="G77">
            <v>25502020</v>
          </cell>
          <cell r="H77" t="str">
            <v>Internet &amp; Direct Marketing Retail</v>
          </cell>
          <cell r="I77" t="str">
            <v>Consumer Discretionary</v>
          </cell>
          <cell r="J77">
            <v>25301040</v>
          </cell>
          <cell r="K77" t="str">
            <v>Restaurants</v>
          </cell>
          <cell r="L77">
            <v>337899</v>
          </cell>
          <cell r="M77" t="str">
            <v>Restaurants</v>
          </cell>
        </row>
        <row r="78">
          <cell r="B78">
            <v>8112530</v>
          </cell>
          <cell r="C78" t="str">
            <v>Poland</v>
          </cell>
          <cell r="D78" t="str">
            <v>Warsaw Stock Exchange</v>
          </cell>
          <cell r="E78" t="str">
            <v>XWAR</v>
          </cell>
          <cell r="F78" t="str">
            <v>Consumer Discretionary</v>
          </cell>
          <cell r="G78">
            <v>25502020</v>
          </cell>
          <cell r="H78" t="str">
            <v>Internet &amp; Direct Marketing Retail</v>
          </cell>
          <cell r="I78" t="str">
            <v>Consumer Discretionary</v>
          </cell>
          <cell r="J78">
            <v>25503030</v>
          </cell>
          <cell r="K78" t="str">
            <v>Broadline Retail</v>
          </cell>
          <cell r="L78">
            <v>308821</v>
          </cell>
          <cell r="M78" t="str">
            <v>Broadline Retail</v>
          </cell>
        </row>
        <row r="79">
          <cell r="B79">
            <v>8252678</v>
          </cell>
          <cell r="C79" t="str">
            <v>Indonesia</v>
          </cell>
          <cell r="D79" t="str">
            <v>Indonesia Stock Exchange</v>
          </cell>
          <cell r="E79" t="str">
            <v>XIDX</v>
          </cell>
          <cell r="F79" t="str">
            <v>Consumer Discretionary</v>
          </cell>
          <cell r="G79">
            <v>25502020</v>
          </cell>
          <cell r="H79" t="str">
            <v>Internet &amp; Direct Marketing Retail</v>
          </cell>
          <cell r="I79" t="str">
            <v>Consumer Discretionary</v>
          </cell>
          <cell r="J79">
            <v>25503030</v>
          </cell>
          <cell r="K79" t="str">
            <v>Broadline Retail</v>
          </cell>
          <cell r="L79">
            <v>342704</v>
          </cell>
          <cell r="M79" t="str">
            <v>Broadline Retail</v>
          </cell>
        </row>
        <row r="80">
          <cell r="B80">
            <v>8026583</v>
          </cell>
          <cell r="C80" t="str">
            <v>China</v>
          </cell>
          <cell r="D80" t="str">
            <v>Hong Kong Stock Exchange</v>
          </cell>
          <cell r="E80" t="str">
            <v>XHKG</v>
          </cell>
          <cell r="F80" t="str">
            <v>Consumer Discretionary</v>
          </cell>
          <cell r="G80">
            <v>25502020</v>
          </cell>
          <cell r="H80" t="str">
            <v>Internet &amp; Direct Marketing Retail</v>
          </cell>
          <cell r="I80" t="str">
            <v>Consumer Discretionary</v>
          </cell>
          <cell r="J80">
            <v>25301040</v>
          </cell>
          <cell r="K80" t="str">
            <v>Restaurants</v>
          </cell>
          <cell r="L80">
            <v>279511</v>
          </cell>
          <cell r="M80" t="str">
            <v>Restaurants</v>
          </cell>
        </row>
        <row r="81">
          <cell r="B81">
            <v>8180908</v>
          </cell>
          <cell r="C81" t="str">
            <v>India</v>
          </cell>
          <cell r="D81" t="str">
            <v>Bombay Stock Exchange</v>
          </cell>
          <cell r="E81" t="str">
            <v>XBOM</v>
          </cell>
          <cell r="F81" t="str">
            <v>Consumer Discretionary</v>
          </cell>
          <cell r="G81">
            <v>25502020</v>
          </cell>
          <cell r="H81" t="str">
            <v>Internet &amp; Direct Marketing Retail</v>
          </cell>
          <cell r="I81" t="str">
            <v>Consumer Discretionary</v>
          </cell>
          <cell r="J81">
            <v>25301040</v>
          </cell>
          <cell r="K81" t="str">
            <v>Restaurants</v>
          </cell>
          <cell r="L81">
            <v>326020</v>
          </cell>
          <cell r="M81" t="str">
            <v>Restaurants</v>
          </cell>
        </row>
        <row r="82">
          <cell r="B82">
            <v>8179056</v>
          </cell>
          <cell r="C82" t="str">
            <v>United Kingdom</v>
          </cell>
          <cell r="D82" t="str">
            <v>London Stock Exchange</v>
          </cell>
          <cell r="E82" t="str">
            <v>XLON</v>
          </cell>
          <cell r="F82" t="str">
            <v>Consumer Discretionary</v>
          </cell>
          <cell r="G82">
            <v>25502020</v>
          </cell>
          <cell r="H82" t="str">
            <v>Internet &amp; Direct Marketing Retail</v>
          </cell>
          <cell r="I82" t="str">
            <v>Consumer Discretionary</v>
          </cell>
          <cell r="J82">
            <v>25301040</v>
          </cell>
          <cell r="K82" t="str">
            <v>Restaurants</v>
          </cell>
          <cell r="L82">
            <v>318762</v>
          </cell>
          <cell r="M82" t="str">
            <v>Restaurants</v>
          </cell>
        </row>
        <row r="83">
          <cell r="B83">
            <v>8179426</v>
          </cell>
          <cell r="C83" t="str">
            <v>Israel</v>
          </cell>
          <cell r="D83" t="str">
            <v>NASDAQ Stock Exchange</v>
          </cell>
          <cell r="E83" t="str">
            <v>XNAS</v>
          </cell>
          <cell r="F83" t="str">
            <v>Consumer Discretionary</v>
          </cell>
          <cell r="G83">
            <v>25502020</v>
          </cell>
          <cell r="H83" t="str">
            <v>Internet &amp; Direct Marketing Retail</v>
          </cell>
          <cell r="I83" t="str">
            <v>Consumer Discretionary</v>
          </cell>
          <cell r="J83">
            <v>25503030</v>
          </cell>
          <cell r="K83" t="str">
            <v>Broadline Retail</v>
          </cell>
          <cell r="L83">
            <v>320615</v>
          </cell>
          <cell r="M83" t="str">
            <v>Broadline Retail</v>
          </cell>
        </row>
        <row r="84">
          <cell r="B84">
            <v>359802</v>
          </cell>
          <cell r="C84" t="str">
            <v>United States</v>
          </cell>
          <cell r="D84" t="str">
            <v>New York Stock Exchange</v>
          </cell>
          <cell r="E84" t="str">
            <v>XNYS</v>
          </cell>
          <cell r="F84" t="str">
            <v>Consumer Discretionary</v>
          </cell>
          <cell r="G84">
            <v>25502020</v>
          </cell>
          <cell r="H84" t="str">
            <v>Internet &amp; Direct Marketing Retail</v>
          </cell>
          <cell r="I84" t="str">
            <v>Consumer Discretionary</v>
          </cell>
          <cell r="J84">
            <v>25504060</v>
          </cell>
          <cell r="K84" t="str">
            <v>Homefurnishing Retail</v>
          </cell>
          <cell r="L84">
            <v>146034</v>
          </cell>
          <cell r="M84" t="str">
            <v>Homefurnishing Retail</v>
          </cell>
        </row>
        <row r="85">
          <cell r="B85">
            <v>819248</v>
          </cell>
          <cell r="C85" t="str">
            <v>China</v>
          </cell>
          <cell r="D85" t="str">
            <v>Hong Kong Stock Exchange</v>
          </cell>
          <cell r="E85" t="str">
            <v>XHKG</v>
          </cell>
          <cell r="F85" t="str">
            <v>Consumer Discretionary</v>
          </cell>
          <cell r="G85">
            <v>25502020</v>
          </cell>
          <cell r="H85" t="str">
            <v>Internet &amp; Direct Marketing Retail</v>
          </cell>
          <cell r="I85" t="str">
            <v>Consumer Staples</v>
          </cell>
          <cell r="J85">
            <v>30101010</v>
          </cell>
          <cell r="K85" t="str">
            <v>Drug Retail</v>
          </cell>
          <cell r="L85">
            <v>274218</v>
          </cell>
          <cell r="M85" t="str">
            <v>Drug Retail</v>
          </cell>
        </row>
        <row r="86">
          <cell r="B86">
            <v>8248220</v>
          </cell>
          <cell r="C86" t="str">
            <v>India</v>
          </cell>
          <cell r="D86" t="str">
            <v>Bombay Stock Exchange</v>
          </cell>
          <cell r="E86" t="str">
            <v>XBOM</v>
          </cell>
          <cell r="F86" t="str">
            <v>Consumer Discretionary</v>
          </cell>
          <cell r="G86">
            <v>25502020</v>
          </cell>
          <cell r="H86" t="str">
            <v>Internet &amp; Direct Marketing Retail</v>
          </cell>
          <cell r="I86" t="str">
            <v>Consumer Discretionary</v>
          </cell>
          <cell r="J86">
            <v>25504040</v>
          </cell>
          <cell r="K86" t="str">
            <v>Other Specialty Retail</v>
          </cell>
          <cell r="L86">
            <v>334335</v>
          </cell>
          <cell r="M86" t="str">
            <v>Other Specialty Retail</v>
          </cell>
        </row>
        <row r="87">
          <cell r="B87">
            <v>8178749</v>
          </cell>
          <cell r="C87" t="str">
            <v>South Korea</v>
          </cell>
          <cell r="D87" t="str">
            <v>New York Stock Exchange</v>
          </cell>
          <cell r="E87" t="str">
            <v>XNYS</v>
          </cell>
          <cell r="F87" t="str">
            <v>Consumer Discretionary</v>
          </cell>
          <cell r="G87">
            <v>25502020</v>
          </cell>
          <cell r="H87" t="str">
            <v>Internet &amp; Direct Marketing Retail</v>
          </cell>
          <cell r="I87" t="str">
            <v>Consumer Discretionary</v>
          </cell>
          <cell r="J87">
            <v>25503030</v>
          </cell>
          <cell r="K87" t="str">
            <v>Broadline Retail</v>
          </cell>
          <cell r="L87">
            <v>317354</v>
          </cell>
          <cell r="M87" t="str">
            <v>Broadline Retail</v>
          </cell>
        </row>
        <row r="88">
          <cell r="B88">
            <v>11557</v>
          </cell>
          <cell r="C88" t="str">
            <v>South Africa</v>
          </cell>
          <cell r="D88" t="str">
            <v>Johannesburg Stock Exchange</v>
          </cell>
          <cell r="E88" t="str">
            <v>XJSE</v>
          </cell>
          <cell r="F88" t="str">
            <v>Consumer Discretionary</v>
          </cell>
          <cell r="G88">
            <v>25502020</v>
          </cell>
          <cell r="H88" t="str">
            <v>Internet &amp; Direct Marketing Retail</v>
          </cell>
          <cell r="I88" t="str">
            <v>Consumer Discretionary</v>
          </cell>
          <cell r="J88">
            <v>25503030</v>
          </cell>
          <cell r="K88" t="str">
            <v>Broadline Retail</v>
          </cell>
          <cell r="L88">
            <v>32289</v>
          </cell>
          <cell r="M88" t="str">
            <v>Broadline Retail</v>
          </cell>
        </row>
        <row r="89">
          <cell r="B89">
            <v>26067</v>
          </cell>
          <cell r="C89" t="str">
            <v>United States</v>
          </cell>
          <cell r="D89" t="str">
            <v>NASDAQ Stock Exchange</v>
          </cell>
          <cell r="E89" t="str">
            <v>XNAS</v>
          </cell>
          <cell r="F89" t="str">
            <v>Consumer Discretionary</v>
          </cell>
          <cell r="G89">
            <v>25502020</v>
          </cell>
          <cell r="H89" t="str">
            <v>Internet &amp; Direct Marketing Retail</v>
          </cell>
          <cell r="I89" t="str">
            <v>Consumer Discretionary</v>
          </cell>
          <cell r="J89">
            <v>25503030</v>
          </cell>
          <cell r="K89" t="str">
            <v>Broadline Retail</v>
          </cell>
          <cell r="L89">
            <v>4337</v>
          </cell>
          <cell r="M89" t="str">
            <v>Broadline Retail</v>
          </cell>
        </row>
        <row r="90">
          <cell r="B90">
            <v>8184596</v>
          </cell>
          <cell r="C90" t="str">
            <v>Indonesia</v>
          </cell>
          <cell r="D90" t="str">
            <v>Indonesia Stock Exchange</v>
          </cell>
          <cell r="E90" t="str">
            <v>XIDX</v>
          </cell>
          <cell r="F90" t="str">
            <v>Consumer Discretionary</v>
          </cell>
          <cell r="G90">
            <v>25502020</v>
          </cell>
          <cell r="H90" t="str">
            <v>Internet &amp; Direct Marketing Retail</v>
          </cell>
          <cell r="I90" t="str">
            <v>Consumer Discretionary</v>
          </cell>
          <cell r="J90">
            <v>25503030</v>
          </cell>
          <cell r="K90" t="str">
            <v>Broadline Retail</v>
          </cell>
          <cell r="L90">
            <v>330276</v>
          </cell>
          <cell r="M90" t="str">
            <v>Broadline Retail</v>
          </cell>
        </row>
        <row r="91">
          <cell r="B91">
            <v>8031348</v>
          </cell>
          <cell r="C91" t="str">
            <v>Netherlands</v>
          </cell>
          <cell r="D91" t="str">
            <v>Johannesburg Stock Exchange</v>
          </cell>
          <cell r="E91" t="str">
            <v>XJSE</v>
          </cell>
          <cell r="F91" t="str">
            <v>Consumer Discretionary</v>
          </cell>
          <cell r="G91">
            <v>25502020</v>
          </cell>
          <cell r="H91" t="str">
            <v>Internet &amp; Direct Marketing Retail</v>
          </cell>
          <cell r="I91" t="str">
            <v>Consumer Discretionary</v>
          </cell>
          <cell r="J91">
            <v>25503030</v>
          </cell>
          <cell r="K91" t="str">
            <v>Broadline Retail</v>
          </cell>
          <cell r="L91">
            <v>290499</v>
          </cell>
          <cell r="M91" t="str">
            <v>Broadline Retail</v>
          </cell>
        </row>
        <row r="92">
          <cell r="B92">
            <v>31171</v>
          </cell>
          <cell r="C92" t="str">
            <v>Japan</v>
          </cell>
          <cell r="D92" t="str">
            <v>Tokyo Stock Exchange</v>
          </cell>
          <cell r="E92" t="str">
            <v>XTKS</v>
          </cell>
          <cell r="F92" t="str">
            <v>Consumer Discretionary</v>
          </cell>
          <cell r="G92">
            <v>25502020</v>
          </cell>
          <cell r="H92" t="str">
            <v>Internet &amp; Direct Marketing Retail</v>
          </cell>
          <cell r="I92" t="str">
            <v>Consumer Discretionary</v>
          </cell>
          <cell r="J92">
            <v>25503030</v>
          </cell>
          <cell r="K92" t="str">
            <v>Broadline Retail</v>
          </cell>
          <cell r="L92">
            <v>7734</v>
          </cell>
          <cell r="M92" t="str">
            <v>Broadline Retail</v>
          </cell>
        </row>
        <row r="93">
          <cell r="B93">
            <v>8030587</v>
          </cell>
          <cell r="C93" t="str">
            <v>United States</v>
          </cell>
          <cell r="D93" t="str">
            <v>New York Stock Exchange</v>
          </cell>
          <cell r="E93" t="str">
            <v>XNYS</v>
          </cell>
          <cell r="F93" t="str">
            <v>Consumer Discretionary</v>
          </cell>
          <cell r="G93">
            <v>25502020</v>
          </cell>
          <cell r="H93" t="str">
            <v>Internet &amp; Direct Marketing Retail</v>
          </cell>
          <cell r="I93" t="str">
            <v>Consumer Discretionary</v>
          </cell>
          <cell r="J93">
            <v>25504010</v>
          </cell>
          <cell r="K93" t="str">
            <v>Apparel Retail</v>
          </cell>
          <cell r="L93">
            <v>288159</v>
          </cell>
          <cell r="M93" t="str">
            <v>Apparel Retail</v>
          </cell>
        </row>
        <row r="94">
          <cell r="B94">
            <v>758324</v>
          </cell>
          <cell r="C94" t="str">
            <v>Germany</v>
          </cell>
          <cell r="D94" t="str">
            <v>Xetra Stock Exchange</v>
          </cell>
          <cell r="E94" t="str">
            <v>XETR</v>
          </cell>
          <cell r="F94" t="str">
            <v>Consumer Discretionary</v>
          </cell>
          <cell r="G94">
            <v>25502020</v>
          </cell>
          <cell r="H94" t="str">
            <v>Internet &amp; Direct Marketing Retail</v>
          </cell>
          <cell r="I94" t="str">
            <v>Consumer Discretionary</v>
          </cell>
          <cell r="J94">
            <v>25301040</v>
          </cell>
          <cell r="K94" t="str">
            <v>Restaurants</v>
          </cell>
          <cell r="L94">
            <v>189641</v>
          </cell>
          <cell r="M94" t="str">
            <v>Restaurants</v>
          </cell>
        </row>
        <row r="95">
          <cell r="B95">
            <v>56239</v>
          </cell>
          <cell r="C95" t="str">
            <v>Japan</v>
          </cell>
          <cell r="D95" t="str">
            <v>Tokyo Stock Exchange</v>
          </cell>
          <cell r="E95" t="str">
            <v>XTKS</v>
          </cell>
          <cell r="F95" t="str">
            <v>Consumer Discretionary</v>
          </cell>
          <cell r="G95">
            <v>25502020</v>
          </cell>
          <cell r="H95" t="str">
            <v>Internet &amp; Direct Marketing Retail</v>
          </cell>
          <cell r="I95" t="str">
            <v>Consumer Discretionary</v>
          </cell>
          <cell r="J95">
            <v>25504010</v>
          </cell>
          <cell r="K95" t="str">
            <v>Apparel Retail</v>
          </cell>
          <cell r="L95">
            <v>52334</v>
          </cell>
          <cell r="M95" t="str">
            <v>Apparel Retail</v>
          </cell>
        </row>
        <row r="96">
          <cell r="B96">
            <v>291363</v>
          </cell>
          <cell r="C96" t="str">
            <v>China</v>
          </cell>
          <cell r="D96" t="str">
            <v>New York Stock Exchange</v>
          </cell>
          <cell r="E96" t="str">
            <v>XNYS</v>
          </cell>
          <cell r="F96" t="str">
            <v>Consumer Discretionary</v>
          </cell>
          <cell r="G96">
            <v>25502020</v>
          </cell>
          <cell r="H96" t="str">
            <v>Internet &amp; Direct Marketing Retail</v>
          </cell>
          <cell r="I96" t="str">
            <v>Consumer Discretionary</v>
          </cell>
          <cell r="J96">
            <v>25503030</v>
          </cell>
          <cell r="K96" t="str">
            <v>Broadline Retail</v>
          </cell>
          <cell r="L96">
            <v>132902</v>
          </cell>
          <cell r="M96" t="str">
            <v>Broadline Retail</v>
          </cell>
        </row>
        <row r="97">
          <cell r="B97">
            <v>570547</v>
          </cell>
          <cell r="C97" t="str">
            <v>Taiwan</v>
          </cell>
          <cell r="D97" t="str">
            <v>Taiwan Stock Exchange</v>
          </cell>
          <cell r="E97" t="str">
            <v>XTAI</v>
          </cell>
          <cell r="F97" t="str">
            <v>Consumer Discretionary</v>
          </cell>
          <cell r="G97">
            <v>25502020</v>
          </cell>
          <cell r="H97" t="str">
            <v>Internet &amp; Direct Marketing Retail</v>
          </cell>
          <cell r="I97" t="str">
            <v>Consumer Discretionary</v>
          </cell>
          <cell r="J97">
            <v>25503030</v>
          </cell>
          <cell r="K97" t="str">
            <v>Broadline Retail</v>
          </cell>
          <cell r="L97">
            <v>157829</v>
          </cell>
          <cell r="M97" t="str">
            <v>Broadline Retail</v>
          </cell>
        </row>
        <row r="98">
          <cell r="B98">
            <v>41619</v>
          </cell>
          <cell r="C98" t="str">
            <v>Brazil</v>
          </cell>
          <cell r="D98" t="str">
            <v>Sao Paulo Stock Exchange</v>
          </cell>
          <cell r="E98" t="str">
            <v>BVMF</v>
          </cell>
          <cell r="F98" t="str">
            <v>Consumer Discretionary</v>
          </cell>
          <cell r="G98">
            <v>25502020</v>
          </cell>
          <cell r="H98" t="str">
            <v>Internet &amp; Direct Marketing Retail</v>
          </cell>
          <cell r="I98" t="str">
            <v>Consumer Discretionary</v>
          </cell>
          <cell r="J98">
            <v>25503030</v>
          </cell>
          <cell r="K98" t="str">
            <v>Broadline Retail</v>
          </cell>
          <cell r="L98">
            <v>37926</v>
          </cell>
          <cell r="M98" t="str">
            <v>Broadline Retail</v>
          </cell>
        </row>
        <row r="99">
          <cell r="B99">
            <v>819190</v>
          </cell>
          <cell r="C99" t="str">
            <v>China</v>
          </cell>
          <cell r="D99" t="str">
            <v>NASDAQ Stock Exchange</v>
          </cell>
          <cell r="E99" t="str">
            <v>XNAS</v>
          </cell>
          <cell r="F99" t="str">
            <v>Consumer Discretionary</v>
          </cell>
          <cell r="G99">
            <v>25502020</v>
          </cell>
          <cell r="H99" t="str">
            <v>Internet &amp; Direct Marketing Retail</v>
          </cell>
          <cell r="I99" t="str">
            <v>Consumer Discretionary</v>
          </cell>
          <cell r="J99">
            <v>25503030</v>
          </cell>
          <cell r="K99" t="str">
            <v>Broadline Retail</v>
          </cell>
          <cell r="L99">
            <v>274160</v>
          </cell>
          <cell r="M99" t="str">
            <v>Broadline Retail</v>
          </cell>
        </row>
        <row r="100">
          <cell r="B100">
            <v>737530</v>
          </cell>
          <cell r="C100" t="str">
            <v>Netherlands</v>
          </cell>
          <cell r="D100" t="str">
            <v>Euronext Amsterdam</v>
          </cell>
          <cell r="E100" t="str">
            <v>XAMS</v>
          </cell>
          <cell r="F100" t="str">
            <v>Consumer Discretionary</v>
          </cell>
          <cell r="G100">
            <v>25502020</v>
          </cell>
          <cell r="H100" t="str">
            <v>Internet &amp; Direct Marketing Retail</v>
          </cell>
          <cell r="I100" t="str">
            <v>Consumer Discretionary</v>
          </cell>
          <cell r="J100">
            <v>25301040</v>
          </cell>
          <cell r="K100" t="str">
            <v>Restaurants</v>
          </cell>
          <cell r="L100">
            <v>178725</v>
          </cell>
          <cell r="M100" t="str">
            <v>Restaurants</v>
          </cell>
        </row>
        <row r="101">
          <cell r="B101">
            <v>8030627</v>
          </cell>
          <cell r="C101" t="str">
            <v>United States</v>
          </cell>
          <cell r="D101" t="str">
            <v>New York Stock Exchange</v>
          </cell>
          <cell r="E101" t="str">
            <v>XNYS</v>
          </cell>
          <cell r="F101" t="str">
            <v>Consumer Discretionary</v>
          </cell>
          <cell r="G101">
            <v>25502020</v>
          </cell>
          <cell r="H101" t="str">
            <v>Internet &amp; Direct Marketing Retail</v>
          </cell>
          <cell r="I101" t="str">
            <v>Consumer Discretionary</v>
          </cell>
          <cell r="J101">
            <v>25504040</v>
          </cell>
          <cell r="K101" t="str">
            <v>Other Specialty Retail</v>
          </cell>
          <cell r="L101">
            <v>288439</v>
          </cell>
          <cell r="M101" t="str">
            <v>Other Specialty Retail</v>
          </cell>
        </row>
        <row r="102">
          <cell r="B102">
            <v>46622</v>
          </cell>
          <cell r="C102" t="str">
            <v>Argentina</v>
          </cell>
          <cell r="D102" t="str">
            <v>NASDAQ Stock Exchange</v>
          </cell>
          <cell r="E102" t="str">
            <v>XNAS</v>
          </cell>
          <cell r="F102" t="str">
            <v>Consumer Discretionary</v>
          </cell>
          <cell r="G102">
            <v>25502020</v>
          </cell>
          <cell r="H102" t="str">
            <v>Internet &amp; Direct Marketing Retail</v>
          </cell>
          <cell r="I102" t="str">
            <v>Consumer Discretionary</v>
          </cell>
          <cell r="J102">
            <v>25503030</v>
          </cell>
          <cell r="K102" t="str">
            <v>Broadline Retail</v>
          </cell>
          <cell r="L102">
            <v>41999</v>
          </cell>
          <cell r="M102" t="str">
            <v>Broadline Retail</v>
          </cell>
        </row>
        <row r="103">
          <cell r="B103">
            <v>820590</v>
          </cell>
          <cell r="C103" t="str">
            <v>Japan</v>
          </cell>
          <cell r="D103" t="str">
            <v>Tokyo Stock Exchange</v>
          </cell>
          <cell r="E103" t="str">
            <v>XTKS</v>
          </cell>
          <cell r="F103" t="str">
            <v>Consumer Discretionary</v>
          </cell>
          <cell r="G103">
            <v>25502020</v>
          </cell>
          <cell r="H103" t="str">
            <v>Internet &amp; Direct Marketing Retail</v>
          </cell>
          <cell r="I103" t="str">
            <v>Consumer Discretionary</v>
          </cell>
          <cell r="J103">
            <v>25503030</v>
          </cell>
          <cell r="K103" t="str">
            <v>Broadline Retail</v>
          </cell>
          <cell r="L103">
            <v>275296</v>
          </cell>
          <cell r="M103" t="str">
            <v>Broadline Retail</v>
          </cell>
        </row>
        <row r="104">
          <cell r="B104">
            <v>8108690</v>
          </cell>
          <cell r="C104" t="str">
            <v>China</v>
          </cell>
          <cell r="D104" t="str">
            <v>Hong Kong Stock Exchange</v>
          </cell>
          <cell r="E104" t="str">
            <v>XHKG</v>
          </cell>
          <cell r="F104" t="str">
            <v>Consumer Discretionary</v>
          </cell>
          <cell r="G104">
            <v>25502020</v>
          </cell>
          <cell r="H104" t="str">
            <v>Internet &amp; Direct Marketing Retail</v>
          </cell>
          <cell r="I104" t="str">
            <v>Consumer Discretionary</v>
          </cell>
          <cell r="J104">
            <v>25503030</v>
          </cell>
          <cell r="K104" t="str">
            <v>Broadline Retail</v>
          </cell>
          <cell r="L104">
            <v>140534</v>
          </cell>
          <cell r="M104" t="str">
            <v>Broadline Retail</v>
          </cell>
        </row>
        <row r="105">
          <cell r="B105">
            <v>484362</v>
          </cell>
          <cell r="C105" t="str">
            <v>United States</v>
          </cell>
          <cell r="D105" t="str">
            <v>NASDAQ Stock Exchange</v>
          </cell>
          <cell r="E105" t="str">
            <v>XNAS</v>
          </cell>
          <cell r="F105" t="str">
            <v>Consumer Discretionary</v>
          </cell>
          <cell r="G105">
            <v>25502020</v>
          </cell>
          <cell r="H105" t="str">
            <v>Internet &amp; Direct Marketing Retail</v>
          </cell>
          <cell r="I105" t="str">
            <v>Consumer Discretionary</v>
          </cell>
          <cell r="J105">
            <v>25503030</v>
          </cell>
          <cell r="K105" t="str">
            <v>Broadline Retail</v>
          </cell>
          <cell r="L105">
            <v>153929</v>
          </cell>
          <cell r="M105" t="str">
            <v>Broadline Retail</v>
          </cell>
        </row>
        <row r="106">
          <cell r="B106">
            <v>36083</v>
          </cell>
          <cell r="C106" t="str">
            <v>United Kingdom</v>
          </cell>
          <cell r="D106" t="str">
            <v>London Stock Exchange</v>
          </cell>
          <cell r="E106" t="str">
            <v>XLON</v>
          </cell>
          <cell r="F106" t="str">
            <v>Consumer Discretionary</v>
          </cell>
          <cell r="G106">
            <v>25502020</v>
          </cell>
          <cell r="H106" t="str">
            <v>Internet &amp; Direct Marketing Retail</v>
          </cell>
          <cell r="I106" t="str">
            <v>Consumer Discretionary</v>
          </cell>
          <cell r="J106">
            <v>25504010</v>
          </cell>
          <cell r="K106" t="str">
            <v>Apparel Retail</v>
          </cell>
          <cell r="L106">
            <v>18545</v>
          </cell>
          <cell r="M106" t="str">
            <v>Apparel Retail</v>
          </cell>
        </row>
        <row r="107">
          <cell r="B107">
            <v>8107494</v>
          </cell>
          <cell r="C107" t="str">
            <v>China</v>
          </cell>
          <cell r="D107" t="str">
            <v>NASDAQ Stock Exchange</v>
          </cell>
          <cell r="E107" t="str">
            <v>XNAS</v>
          </cell>
          <cell r="F107" t="str">
            <v>Consumer Discretionary</v>
          </cell>
          <cell r="G107">
            <v>25502020</v>
          </cell>
          <cell r="H107" t="str">
            <v>Internet &amp; Direct Marketing Retail</v>
          </cell>
          <cell r="I107" t="str">
            <v>Consumer Staples</v>
          </cell>
          <cell r="J107">
            <v>30101040</v>
          </cell>
          <cell r="K107" t="str">
            <v>Consumer Staples Merchandise Retail</v>
          </cell>
          <cell r="L107">
            <v>304082</v>
          </cell>
          <cell r="M107" t="str">
            <v>Consumer Staples Merchandise Retail</v>
          </cell>
        </row>
        <row r="108">
          <cell r="B108">
            <v>8180357</v>
          </cell>
          <cell r="C108" t="str">
            <v>Germany</v>
          </cell>
          <cell r="D108" t="str">
            <v>Xetra Stock Exchange</v>
          </cell>
          <cell r="E108" t="str">
            <v>XETR</v>
          </cell>
          <cell r="F108" t="str">
            <v>Consumer Discretionary</v>
          </cell>
          <cell r="G108">
            <v>25502020</v>
          </cell>
          <cell r="H108" t="str">
            <v>Internet &amp; Direct Marketing Retail</v>
          </cell>
          <cell r="I108" t="str">
            <v>Consumer Discretionary</v>
          </cell>
          <cell r="J108">
            <v>25504010</v>
          </cell>
          <cell r="K108" t="str">
            <v>Apparel Retail</v>
          </cell>
          <cell r="L108">
            <v>324136</v>
          </cell>
          <cell r="M108" t="str">
            <v>Apparel Retail</v>
          </cell>
        </row>
        <row r="109">
          <cell r="B109">
            <v>219181</v>
          </cell>
          <cell r="C109" t="str">
            <v>China</v>
          </cell>
          <cell r="D109" t="str">
            <v>NASDAQ Stock Exchange</v>
          </cell>
          <cell r="E109" t="str">
            <v>XNAS</v>
          </cell>
          <cell r="F109" t="str">
            <v>Consumer Discretionary</v>
          </cell>
          <cell r="G109">
            <v>25502020</v>
          </cell>
          <cell r="H109" t="str">
            <v>Internet &amp; Direct Marketing Retail</v>
          </cell>
          <cell r="I109" t="str">
            <v>Consumer Discretionary</v>
          </cell>
          <cell r="J109">
            <v>25504020</v>
          </cell>
          <cell r="K109" t="str">
            <v>Computer &amp; Electronics Retail</v>
          </cell>
          <cell r="L109">
            <v>118422</v>
          </cell>
          <cell r="M109" t="str">
            <v>Computer &amp; Electronics Retail</v>
          </cell>
        </row>
        <row r="110">
          <cell r="B110">
            <v>8181416</v>
          </cell>
          <cell r="C110" t="str">
            <v>United Kingdom</v>
          </cell>
          <cell r="D110" t="str">
            <v>New York Stock Exchange</v>
          </cell>
          <cell r="E110" t="str">
            <v>XNYS</v>
          </cell>
          <cell r="F110" t="str">
            <v>Consumer Discretionary</v>
          </cell>
          <cell r="G110">
            <v>25502020</v>
          </cell>
          <cell r="H110" t="str">
            <v>Internet &amp; Direct Marketing Retail</v>
          </cell>
          <cell r="I110" t="str">
            <v>Consumer Discretionary</v>
          </cell>
          <cell r="J110">
            <v>25504050</v>
          </cell>
          <cell r="K110" t="str">
            <v>Automotive Retail</v>
          </cell>
          <cell r="L110">
            <v>326797</v>
          </cell>
          <cell r="M110" t="str">
            <v>Automotive Retail</v>
          </cell>
        </row>
        <row r="111">
          <cell r="B111">
            <v>8030624</v>
          </cell>
          <cell r="C111" t="str">
            <v>Israel</v>
          </cell>
          <cell r="D111" t="str">
            <v>New York Stock Exchange</v>
          </cell>
          <cell r="E111" t="str">
            <v>XNYS</v>
          </cell>
          <cell r="F111" t="str">
            <v>Consumer Discretionary</v>
          </cell>
          <cell r="G111">
            <v>25502020</v>
          </cell>
          <cell r="H111" t="str">
            <v>Internet &amp; Direct Marketing Retail</v>
          </cell>
          <cell r="I111" t="str">
            <v>Industrials</v>
          </cell>
          <cell r="J111">
            <v>20202010</v>
          </cell>
          <cell r="K111" t="str">
            <v>Human Resource &amp; Employment Services</v>
          </cell>
          <cell r="L111">
            <v>288344</v>
          </cell>
          <cell r="M111" t="str">
            <v>Human Resource &amp; Employment Services</v>
          </cell>
        </row>
        <row r="112">
          <cell r="B112">
            <v>35344</v>
          </cell>
          <cell r="C112" t="str">
            <v>United States</v>
          </cell>
          <cell r="D112" t="str">
            <v>NASDAQ Stock Exchange</v>
          </cell>
          <cell r="E112" t="str">
            <v>XNAS</v>
          </cell>
          <cell r="F112" t="str">
            <v>Consumer Discretionary</v>
          </cell>
          <cell r="G112">
            <v>25502020</v>
          </cell>
          <cell r="H112" t="str">
            <v>Internet &amp; Direct Marketing Retail</v>
          </cell>
          <cell r="I112" t="str">
            <v>Consumer Discretionary</v>
          </cell>
          <cell r="J112">
            <v>25504040</v>
          </cell>
          <cell r="K112" t="str">
            <v>Other Specialty Retail</v>
          </cell>
          <cell r="L112">
            <v>11504</v>
          </cell>
          <cell r="M112" t="str">
            <v>Other Specialty Retail</v>
          </cell>
        </row>
        <row r="113">
          <cell r="B113">
            <v>8107440</v>
          </cell>
          <cell r="C113" t="str">
            <v>United States</v>
          </cell>
          <cell r="D113" t="str">
            <v>New York Stock Exchange</v>
          </cell>
          <cell r="E113" t="str">
            <v>XNYS</v>
          </cell>
          <cell r="F113" t="str">
            <v>Information Technology</v>
          </cell>
          <cell r="G113">
            <v>45102020</v>
          </cell>
          <cell r="H113" t="str">
            <v>Data Processing &amp; Outsourced Services</v>
          </cell>
          <cell r="I113" t="str">
            <v>Financials</v>
          </cell>
          <cell r="J113">
            <v>40201060</v>
          </cell>
          <cell r="K113" t="str">
            <v>Transaction &amp; Payment Processing Services</v>
          </cell>
          <cell r="L113">
            <v>304060</v>
          </cell>
          <cell r="M113" t="str">
            <v>Transaction &amp; Payment Processing Services</v>
          </cell>
        </row>
        <row r="114">
          <cell r="B114">
            <v>46636</v>
          </cell>
          <cell r="C114" t="str">
            <v>United States</v>
          </cell>
          <cell r="D114" t="str">
            <v>New York Stock Exchange</v>
          </cell>
          <cell r="E114" t="str">
            <v>XNYS</v>
          </cell>
          <cell r="F114" t="str">
            <v>Information Technology</v>
          </cell>
          <cell r="G114">
            <v>45102020</v>
          </cell>
          <cell r="H114" t="str">
            <v>Data Processing &amp; Outsourced Services</v>
          </cell>
          <cell r="I114" t="str">
            <v>Industrials</v>
          </cell>
          <cell r="J114">
            <v>20202030</v>
          </cell>
          <cell r="K114" t="str">
            <v>Data Processing &amp; Outsourced Services</v>
          </cell>
          <cell r="L114">
            <v>42013</v>
          </cell>
          <cell r="M114" t="str">
            <v>Data Processing &amp; Outsourced Services</v>
          </cell>
        </row>
        <row r="115">
          <cell r="B115">
            <v>823368</v>
          </cell>
          <cell r="C115" t="str">
            <v>India</v>
          </cell>
          <cell r="D115" t="str">
            <v>Bombay Stock Exchange</v>
          </cell>
          <cell r="E115" t="str">
            <v>XBOM</v>
          </cell>
          <cell r="F115" t="str">
            <v>Financials</v>
          </cell>
          <cell r="G115">
            <v>40102010</v>
          </cell>
          <cell r="H115" t="str">
            <v>Thrifts &amp; Mortgage Finance</v>
          </cell>
          <cell r="I115" t="str">
            <v>Financials</v>
          </cell>
          <cell r="J115">
            <v>40201050</v>
          </cell>
          <cell r="K115" t="str">
            <v>Commercial &amp; Residential Mortgage Finance</v>
          </cell>
          <cell r="L115">
            <v>277459</v>
          </cell>
          <cell r="M115" t="str">
            <v>Commercial &amp; Residential Mortgage Finance</v>
          </cell>
        </row>
        <row r="116">
          <cell r="B116">
            <v>8176321</v>
          </cell>
          <cell r="C116" t="str">
            <v>United States</v>
          </cell>
          <cell r="D116" t="str">
            <v>NASDAQ Stock Exchange</v>
          </cell>
          <cell r="E116" t="str">
            <v>XNAS</v>
          </cell>
          <cell r="F116" t="str">
            <v>Information Technology</v>
          </cell>
          <cell r="G116">
            <v>45102020</v>
          </cell>
          <cell r="H116" t="str">
            <v>Data Processing &amp; Outsourced Services</v>
          </cell>
          <cell r="I116" t="str">
            <v>Financials</v>
          </cell>
          <cell r="J116">
            <v>40201060</v>
          </cell>
          <cell r="K116" t="str">
            <v>Transaction &amp; Payment Processing Services</v>
          </cell>
          <cell r="L116">
            <v>313011</v>
          </cell>
          <cell r="M116" t="str">
            <v>Transaction &amp; Payment Processing Services</v>
          </cell>
        </row>
        <row r="117">
          <cell r="B117">
            <v>8175357</v>
          </cell>
          <cell r="C117" t="str">
            <v>United States</v>
          </cell>
          <cell r="D117" t="str">
            <v>New York Stock Exchange</v>
          </cell>
          <cell r="E117" t="str">
            <v>XNYS</v>
          </cell>
          <cell r="F117" t="str">
            <v>Real Estate</v>
          </cell>
          <cell r="G117">
            <v>60101060</v>
          </cell>
          <cell r="H117" t="str">
            <v>Residential REITs</v>
          </cell>
          <cell r="I117" t="str">
            <v>Real Estate</v>
          </cell>
          <cell r="J117">
            <v>60106010</v>
          </cell>
          <cell r="K117" t="str">
            <v>Multi-Family Residential REITs</v>
          </cell>
          <cell r="L117">
            <v>311020</v>
          </cell>
          <cell r="M117" t="str">
            <v>Multi-Family Residential REITs</v>
          </cell>
        </row>
        <row r="118">
          <cell r="B118">
            <v>8180146</v>
          </cell>
          <cell r="C118" t="str">
            <v>United States</v>
          </cell>
          <cell r="D118" t="str">
            <v>NASDAQ Stock Exchange</v>
          </cell>
          <cell r="E118" t="str">
            <v>XNAS</v>
          </cell>
          <cell r="F118" t="str">
            <v>Information Technology</v>
          </cell>
          <cell r="G118">
            <v>45102020</v>
          </cell>
          <cell r="H118" t="str">
            <v>Data Processing &amp; Outsourced Services</v>
          </cell>
          <cell r="I118" t="str">
            <v>Financials</v>
          </cell>
          <cell r="J118">
            <v>40201060</v>
          </cell>
          <cell r="K118" t="str">
            <v>Transaction &amp; Payment Processing Services</v>
          </cell>
          <cell r="L118">
            <v>323015</v>
          </cell>
          <cell r="M118" t="str">
            <v>Transaction &amp; Payment Processing Services</v>
          </cell>
        </row>
        <row r="119">
          <cell r="B119">
            <v>8497</v>
          </cell>
          <cell r="C119" t="str">
            <v>United States</v>
          </cell>
          <cell r="D119" t="str">
            <v>New York Stock Exchange</v>
          </cell>
          <cell r="E119" t="str">
            <v>XNYS</v>
          </cell>
          <cell r="F119" t="str">
            <v>Financials</v>
          </cell>
          <cell r="G119">
            <v>40102010</v>
          </cell>
          <cell r="H119" t="str">
            <v>Thrifts &amp; Mortgage Finance</v>
          </cell>
          <cell r="I119" t="str">
            <v>Financials</v>
          </cell>
          <cell r="J119">
            <v>40201050</v>
          </cell>
          <cell r="K119" t="str">
            <v>Commercial &amp; Residential Mortgage Finance</v>
          </cell>
          <cell r="L119">
            <v>1842</v>
          </cell>
          <cell r="M119" t="str">
            <v>Commercial &amp; Residential Mortgage Finance</v>
          </cell>
        </row>
        <row r="120">
          <cell r="B120">
            <v>8184799</v>
          </cell>
          <cell r="C120" t="str">
            <v>Canada</v>
          </cell>
          <cell r="D120" t="str">
            <v>NASDAQ Stock Exchange</v>
          </cell>
          <cell r="E120" t="str">
            <v>XNAS</v>
          </cell>
          <cell r="F120" t="str">
            <v>Information Technology</v>
          </cell>
          <cell r="G120">
            <v>45102020</v>
          </cell>
          <cell r="H120" t="str">
            <v>Data Processing &amp; Outsourced Services</v>
          </cell>
          <cell r="I120" t="str">
            <v>Financials</v>
          </cell>
          <cell r="J120">
            <v>40201060</v>
          </cell>
          <cell r="K120" t="str">
            <v>Transaction &amp; Payment Processing Services</v>
          </cell>
          <cell r="L120">
            <v>307920</v>
          </cell>
          <cell r="M120" t="str">
            <v>Transaction &amp; Payment Processing Services</v>
          </cell>
        </row>
        <row r="121">
          <cell r="B121">
            <v>20717</v>
          </cell>
          <cell r="C121" t="str">
            <v>United States</v>
          </cell>
          <cell r="D121" t="str">
            <v>NASDAQ Stock Exchange</v>
          </cell>
          <cell r="E121" t="str">
            <v>XNAS</v>
          </cell>
          <cell r="F121" t="str">
            <v>Information Technology</v>
          </cell>
          <cell r="G121">
            <v>45102020</v>
          </cell>
          <cell r="H121" t="str">
            <v>Data Processing &amp; Outsourced Services</v>
          </cell>
          <cell r="I121" t="str">
            <v>Industrials</v>
          </cell>
          <cell r="J121">
            <v>20202030</v>
          </cell>
          <cell r="K121" t="str">
            <v>Data Processing &amp; Outsourced Services</v>
          </cell>
          <cell r="L121">
            <v>14854</v>
          </cell>
          <cell r="M121" t="str">
            <v>Data Processing &amp; Outsourced Services</v>
          </cell>
        </row>
        <row r="122">
          <cell r="B122">
            <v>43462</v>
          </cell>
          <cell r="C122" t="str">
            <v>United States</v>
          </cell>
          <cell r="D122" t="str">
            <v>New York Stock Exchange</v>
          </cell>
          <cell r="E122" t="str">
            <v>XNYS</v>
          </cell>
          <cell r="F122" t="str">
            <v>Information Technology</v>
          </cell>
          <cell r="G122">
            <v>45102020</v>
          </cell>
          <cell r="H122" t="str">
            <v>Data Processing &amp; Outsourced Services</v>
          </cell>
          <cell r="I122" t="str">
            <v>Financials</v>
          </cell>
          <cell r="J122">
            <v>40201060</v>
          </cell>
          <cell r="K122" t="str">
            <v>Transaction &amp; Payment Processing Services</v>
          </cell>
          <cell r="L122">
            <v>8936</v>
          </cell>
          <cell r="M122" t="str">
            <v>Transaction &amp; Payment Processing Services</v>
          </cell>
        </row>
        <row r="123">
          <cell r="B123">
            <v>8029707</v>
          </cell>
          <cell r="C123" t="str">
            <v>Italy</v>
          </cell>
          <cell r="D123" t="str">
            <v>Milan Stock Exchange</v>
          </cell>
          <cell r="E123" t="str">
            <v>MTAA</v>
          </cell>
          <cell r="F123" t="str">
            <v>Information Technology</v>
          </cell>
          <cell r="G123">
            <v>45102020</v>
          </cell>
          <cell r="H123" t="str">
            <v>Data Processing &amp; Outsourced Services</v>
          </cell>
          <cell r="I123" t="str">
            <v>Financials</v>
          </cell>
          <cell r="J123">
            <v>40201060</v>
          </cell>
          <cell r="K123" t="str">
            <v>Transaction &amp; Payment Processing Services</v>
          </cell>
          <cell r="L123">
            <v>286299</v>
          </cell>
          <cell r="M123" t="str">
            <v>Transaction &amp; Payment Processing Services</v>
          </cell>
        </row>
        <row r="124">
          <cell r="B124">
            <v>25424</v>
          </cell>
          <cell r="C124" t="str">
            <v>Canada</v>
          </cell>
          <cell r="D124" t="str">
            <v>Toronto Stock Exchange</v>
          </cell>
          <cell r="E124" t="str">
            <v>XTSE</v>
          </cell>
          <cell r="F124" t="str">
            <v>Real Estate</v>
          </cell>
          <cell r="G124">
            <v>60101060</v>
          </cell>
          <cell r="H124" t="str">
            <v>Residential REITs</v>
          </cell>
          <cell r="I124" t="str">
            <v>Real Estate</v>
          </cell>
          <cell r="J124">
            <v>60106010</v>
          </cell>
          <cell r="K124" t="str">
            <v>Multi-Family Residential REITs</v>
          </cell>
          <cell r="L124">
            <v>20018</v>
          </cell>
          <cell r="M124" t="str">
            <v>Multi-Family Residential REITs</v>
          </cell>
        </row>
        <row r="125">
          <cell r="B125">
            <v>8179570</v>
          </cell>
          <cell r="C125" t="str">
            <v>United States</v>
          </cell>
          <cell r="D125" t="str">
            <v>NASDAQ Stock Exchange</v>
          </cell>
          <cell r="E125" t="str">
            <v>XNAS</v>
          </cell>
          <cell r="F125" t="str">
            <v>Information Technology</v>
          </cell>
          <cell r="G125">
            <v>45102020</v>
          </cell>
          <cell r="H125" t="str">
            <v>Data Processing &amp; Outsourced Services</v>
          </cell>
          <cell r="I125" t="str">
            <v>Financials</v>
          </cell>
          <cell r="J125">
            <v>40201060</v>
          </cell>
          <cell r="K125" t="str">
            <v>Transaction &amp; Payment Processing Services</v>
          </cell>
          <cell r="L125">
            <v>321475</v>
          </cell>
          <cell r="M125" t="str">
            <v>Transaction &amp; Payment Processing Services</v>
          </cell>
        </row>
        <row r="126">
          <cell r="B126">
            <v>42189</v>
          </cell>
          <cell r="C126" t="str">
            <v>France</v>
          </cell>
          <cell r="D126" t="str">
            <v>Euronext Paris</v>
          </cell>
          <cell r="E126" t="str">
            <v>XPAR</v>
          </cell>
          <cell r="F126" t="str">
            <v>Real Estate</v>
          </cell>
          <cell r="G126">
            <v>60101060</v>
          </cell>
          <cell r="H126" t="str">
            <v>Residential REITs</v>
          </cell>
          <cell r="I126" t="str">
            <v>Real Estate</v>
          </cell>
          <cell r="J126">
            <v>60106010</v>
          </cell>
          <cell r="K126" t="str">
            <v>Multi-Family Residential REITs</v>
          </cell>
          <cell r="L126">
            <v>17876</v>
          </cell>
          <cell r="M126" t="str">
            <v>Multi-Family Residential REITs</v>
          </cell>
        </row>
        <row r="127">
          <cell r="B127">
            <v>8180178</v>
          </cell>
          <cell r="C127" t="str">
            <v>United States</v>
          </cell>
          <cell r="D127" t="str">
            <v>NASDAQ Stock Exchange</v>
          </cell>
          <cell r="E127" t="str">
            <v>XNAS</v>
          </cell>
          <cell r="F127" t="str">
            <v>Information Technology</v>
          </cell>
          <cell r="G127">
            <v>45102020</v>
          </cell>
          <cell r="H127" t="str">
            <v>Data Processing &amp; Outsourced Services</v>
          </cell>
          <cell r="I127" t="str">
            <v>Industrials</v>
          </cell>
          <cell r="J127">
            <v>20202030</v>
          </cell>
          <cell r="K127" t="str">
            <v>Data Processing &amp; Outsourced Services</v>
          </cell>
          <cell r="L127">
            <v>323298</v>
          </cell>
          <cell r="M127" t="str">
            <v>Data Processing &amp; Outsourced Services</v>
          </cell>
        </row>
        <row r="128">
          <cell r="B128">
            <v>8180794</v>
          </cell>
          <cell r="C128" t="str">
            <v>United Kingdom</v>
          </cell>
          <cell r="D128" t="str">
            <v>London Stock Exchange</v>
          </cell>
          <cell r="E128" t="str">
            <v>XLON</v>
          </cell>
          <cell r="F128" t="str">
            <v>Information Technology</v>
          </cell>
          <cell r="G128">
            <v>45102020</v>
          </cell>
          <cell r="H128" t="str">
            <v>Data Processing &amp; Outsourced Services</v>
          </cell>
          <cell r="I128" t="str">
            <v>Financials</v>
          </cell>
          <cell r="J128">
            <v>40201060</v>
          </cell>
          <cell r="K128" t="str">
            <v>Transaction &amp; Payment Processing Services</v>
          </cell>
          <cell r="L128">
            <v>325295</v>
          </cell>
          <cell r="M128" t="str">
            <v>Transaction &amp; Payment Processing Services</v>
          </cell>
        </row>
        <row r="129">
          <cell r="B129">
            <v>43683</v>
          </cell>
          <cell r="C129" t="str">
            <v>India</v>
          </cell>
          <cell r="D129" t="str">
            <v>New York Stock Exchange</v>
          </cell>
          <cell r="E129" t="str">
            <v>XNYS</v>
          </cell>
          <cell r="F129" t="str">
            <v>Information Technology</v>
          </cell>
          <cell r="G129">
            <v>45102020</v>
          </cell>
          <cell r="H129" t="str">
            <v>Data Processing &amp; Outsourced Services</v>
          </cell>
          <cell r="I129" t="str">
            <v>Industrials</v>
          </cell>
          <cell r="J129">
            <v>20202030</v>
          </cell>
          <cell r="K129" t="str">
            <v>Data Processing &amp; Outsourced Services</v>
          </cell>
          <cell r="L129">
            <v>40819</v>
          </cell>
          <cell r="M129" t="str">
            <v>Data Processing &amp; Outsourced Services</v>
          </cell>
        </row>
        <row r="130">
          <cell r="B130">
            <v>681372</v>
          </cell>
          <cell r="C130" t="str">
            <v>United States</v>
          </cell>
          <cell r="D130" t="str">
            <v>New York Stock Exchange</v>
          </cell>
          <cell r="E130" t="str">
            <v>XNYS</v>
          </cell>
          <cell r="F130" t="str">
            <v>Information Technology</v>
          </cell>
          <cell r="G130">
            <v>45102020</v>
          </cell>
          <cell r="H130" t="str">
            <v>Data Processing &amp; Outsourced Services</v>
          </cell>
          <cell r="I130" t="str">
            <v>Financials</v>
          </cell>
          <cell r="J130">
            <v>40201060</v>
          </cell>
          <cell r="K130" t="str">
            <v>Transaction &amp; Payment Processing Services</v>
          </cell>
          <cell r="L130">
            <v>162104</v>
          </cell>
          <cell r="M130" t="str">
            <v>Transaction &amp; Payment Processing Services</v>
          </cell>
        </row>
        <row r="131">
          <cell r="B131">
            <v>351407</v>
          </cell>
          <cell r="C131" t="str">
            <v>United States</v>
          </cell>
          <cell r="D131" t="str">
            <v>NASDAQ Stock Exchange</v>
          </cell>
          <cell r="E131" t="str">
            <v>XNAS</v>
          </cell>
          <cell r="F131" t="str">
            <v>Information Technology</v>
          </cell>
          <cell r="G131">
            <v>45102020</v>
          </cell>
          <cell r="H131" t="str">
            <v>Data Processing &amp; Outsourced Services</v>
          </cell>
          <cell r="I131" t="str">
            <v>Consumer Discretionary</v>
          </cell>
          <cell r="J131">
            <v>25301020</v>
          </cell>
          <cell r="K131" t="str">
            <v>Hotels, Resorts &amp; Cruise Lines</v>
          </cell>
          <cell r="L131">
            <v>140444</v>
          </cell>
          <cell r="M131" t="str">
            <v>Hotels, Resorts &amp; Cruise Lines</v>
          </cell>
        </row>
        <row r="132">
          <cell r="B132">
            <v>8177054</v>
          </cell>
          <cell r="C132" t="str">
            <v>Canada</v>
          </cell>
          <cell r="D132" t="str">
            <v>New York Stock Exchange</v>
          </cell>
          <cell r="E132" t="str">
            <v>XNYS</v>
          </cell>
          <cell r="F132" t="str">
            <v>Information Technology</v>
          </cell>
          <cell r="G132">
            <v>45102020</v>
          </cell>
          <cell r="H132" t="str">
            <v>Data Processing &amp; Outsourced Services</v>
          </cell>
          <cell r="I132" t="str">
            <v>Industrials</v>
          </cell>
          <cell r="J132">
            <v>20202030</v>
          </cell>
          <cell r="K132" t="str">
            <v>Data Processing &amp; Outsourced Services</v>
          </cell>
          <cell r="L132">
            <v>314181</v>
          </cell>
          <cell r="M132" t="str">
            <v>Data Processing &amp; Outsourced Services</v>
          </cell>
        </row>
        <row r="133">
          <cell r="B133">
            <v>298580</v>
          </cell>
          <cell r="C133" t="str">
            <v>India</v>
          </cell>
          <cell r="D133" t="str">
            <v>Bombay Stock Exchange</v>
          </cell>
          <cell r="E133" t="str">
            <v>XBOM</v>
          </cell>
          <cell r="F133" t="str">
            <v>Financials</v>
          </cell>
          <cell r="G133">
            <v>40102010</v>
          </cell>
          <cell r="H133" t="str">
            <v>Thrifts &amp; Mortgage Finance</v>
          </cell>
          <cell r="I133" t="str">
            <v>Financials</v>
          </cell>
          <cell r="J133">
            <v>40201050</v>
          </cell>
          <cell r="K133" t="str">
            <v>Commercial &amp; Residential Mortgage Finance</v>
          </cell>
          <cell r="L133">
            <v>30397</v>
          </cell>
          <cell r="M133" t="str">
            <v>Commercial &amp; Residential Mortgage Finance</v>
          </cell>
        </row>
        <row r="134">
          <cell r="B134">
            <v>10029</v>
          </cell>
          <cell r="C134" t="str">
            <v>United States</v>
          </cell>
          <cell r="D134" t="str">
            <v>New York Stock Exchange</v>
          </cell>
          <cell r="E134" t="str">
            <v>XNYS</v>
          </cell>
          <cell r="F134" t="str">
            <v>Real Estate</v>
          </cell>
          <cell r="G134">
            <v>60101060</v>
          </cell>
          <cell r="H134" t="str">
            <v>Residential REITs</v>
          </cell>
          <cell r="I134" t="str">
            <v>Real Estate</v>
          </cell>
          <cell r="J134">
            <v>60106010</v>
          </cell>
          <cell r="K134" t="str">
            <v>Multi-Family Residential REITs</v>
          </cell>
          <cell r="L134">
            <v>4687</v>
          </cell>
          <cell r="M134" t="str">
            <v>Multi-Family Residential REITs</v>
          </cell>
        </row>
        <row r="135">
          <cell r="B135">
            <v>8184827</v>
          </cell>
          <cell r="C135" t="str">
            <v>United States</v>
          </cell>
          <cell r="D135" t="str">
            <v>NASDAQ Stock Exchange</v>
          </cell>
          <cell r="E135" t="str">
            <v>XNAS</v>
          </cell>
          <cell r="F135" t="str">
            <v>Financials</v>
          </cell>
          <cell r="G135">
            <v>40102010</v>
          </cell>
          <cell r="H135" t="str">
            <v>Thrifts &amp; Mortgage Finance</v>
          </cell>
          <cell r="I135" t="str">
            <v>Financials</v>
          </cell>
          <cell r="J135">
            <v>40201050</v>
          </cell>
          <cell r="K135" t="str">
            <v>Commercial &amp; Residential Mortgage Finance</v>
          </cell>
          <cell r="L135">
            <v>331235</v>
          </cell>
          <cell r="M135" t="str">
            <v>Commercial &amp; Residential Mortgage Finance</v>
          </cell>
        </row>
        <row r="136">
          <cell r="B136">
            <v>8029691</v>
          </cell>
          <cell r="C136" t="str">
            <v>China</v>
          </cell>
          <cell r="D136" t="str">
            <v>Shenzhen Stock Exchange</v>
          </cell>
          <cell r="E136" t="str">
            <v>XSHE</v>
          </cell>
          <cell r="F136" t="str">
            <v>Information Technology</v>
          </cell>
          <cell r="G136">
            <v>45102020</v>
          </cell>
          <cell r="H136" t="str">
            <v>Data Processing &amp; Outsourced Services</v>
          </cell>
          <cell r="I136" t="str">
            <v>Financials</v>
          </cell>
          <cell r="J136">
            <v>40201060</v>
          </cell>
          <cell r="K136" t="str">
            <v>Transaction &amp; Payment Processing Services</v>
          </cell>
          <cell r="L136">
            <v>286139</v>
          </cell>
          <cell r="M136" t="str">
            <v>Transaction &amp; Payment Processing Services</v>
          </cell>
        </row>
        <row r="137">
          <cell r="B137">
            <v>33907</v>
          </cell>
          <cell r="C137" t="str">
            <v>China</v>
          </cell>
          <cell r="D137" t="str">
            <v>Hong Kong Stock Exchange</v>
          </cell>
          <cell r="E137" t="str">
            <v>XHKG</v>
          </cell>
          <cell r="F137" t="str">
            <v>Information Technology</v>
          </cell>
          <cell r="G137">
            <v>45102020</v>
          </cell>
          <cell r="H137" t="str">
            <v>Data Processing &amp; Outsourced Services</v>
          </cell>
          <cell r="I137" t="str">
            <v>Consumer Discretionary</v>
          </cell>
          <cell r="J137">
            <v>25301020</v>
          </cell>
          <cell r="K137" t="str">
            <v>Hotels, Resorts &amp; Cruise Lines</v>
          </cell>
          <cell r="L137">
            <v>39326</v>
          </cell>
          <cell r="M137" t="str">
            <v>Hotels, Resorts &amp; Cruise Lines</v>
          </cell>
        </row>
        <row r="138">
          <cell r="B138">
            <v>402</v>
          </cell>
          <cell r="C138" t="str">
            <v>France</v>
          </cell>
          <cell r="D138" t="str">
            <v>Euronext Paris</v>
          </cell>
          <cell r="E138" t="str">
            <v>XPAR</v>
          </cell>
          <cell r="F138" t="str">
            <v>Consumer Staples</v>
          </cell>
          <cell r="G138">
            <v>30101040</v>
          </cell>
          <cell r="H138" t="str">
            <v>Hypermarkets &amp; Super Centers</v>
          </cell>
          <cell r="I138" t="str">
            <v>Consumer Staples</v>
          </cell>
          <cell r="J138">
            <v>30101040</v>
          </cell>
          <cell r="K138" t="str">
            <v>Consumer Staples Merchandise Retail</v>
          </cell>
          <cell r="L138">
            <v>20537</v>
          </cell>
          <cell r="M138" t="str">
            <v>Consumer Staples Merchandise Retail</v>
          </cell>
        </row>
        <row r="139">
          <cell r="B139">
            <v>7530</v>
          </cell>
          <cell r="C139" t="str">
            <v>United States</v>
          </cell>
          <cell r="D139" t="str">
            <v>New York Stock Exchange</v>
          </cell>
          <cell r="E139" t="str">
            <v>XNYS</v>
          </cell>
          <cell r="F139" t="str">
            <v>Financials</v>
          </cell>
          <cell r="G139">
            <v>40102010</v>
          </cell>
          <cell r="H139" t="str">
            <v>Thrifts &amp; Mortgage Finance</v>
          </cell>
          <cell r="I139" t="str">
            <v>Financials</v>
          </cell>
          <cell r="J139">
            <v>40201050</v>
          </cell>
          <cell r="K139" t="str">
            <v>Commercial &amp; Residential Mortgage Finance</v>
          </cell>
          <cell r="L139">
            <v>8671</v>
          </cell>
          <cell r="M139" t="str">
            <v>Commercial &amp; Residential Mortgage Finance</v>
          </cell>
        </row>
        <row r="140">
          <cell r="B140">
            <v>31915</v>
          </cell>
          <cell r="C140" t="str">
            <v>Canada</v>
          </cell>
          <cell r="D140" t="str">
            <v>Toronto Stock Exchange</v>
          </cell>
          <cell r="E140" t="str">
            <v>XTSE</v>
          </cell>
          <cell r="F140" t="str">
            <v>Real Estate</v>
          </cell>
          <cell r="G140">
            <v>60101060</v>
          </cell>
          <cell r="H140" t="str">
            <v>Residential REITs</v>
          </cell>
          <cell r="I140" t="str">
            <v>Real Estate</v>
          </cell>
          <cell r="J140">
            <v>60106010</v>
          </cell>
          <cell r="K140" t="str">
            <v>Multi-Family Residential REITs</v>
          </cell>
          <cell r="L140">
            <v>20628</v>
          </cell>
          <cell r="M140" t="str">
            <v>Multi-Family Residential REITs</v>
          </cell>
        </row>
        <row r="141">
          <cell r="B141">
            <v>817966</v>
          </cell>
          <cell r="C141" t="str">
            <v>United States</v>
          </cell>
          <cell r="D141" t="str">
            <v>New York Stock Exchange</v>
          </cell>
          <cell r="E141" t="str">
            <v>XNYS</v>
          </cell>
          <cell r="F141" t="str">
            <v>Consumer Staples</v>
          </cell>
          <cell r="G141">
            <v>30101040</v>
          </cell>
          <cell r="H141" t="str">
            <v>Hypermarkets &amp; Super Centers</v>
          </cell>
          <cell r="I141" t="str">
            <v>Consumer Staples</v>
          </cell>
          <cell r="J141">
            <v>30101040</v>
          </cell>
          <cell r="K141" t="str">
            <v>Consumer Staples Merchandise Retail</v>
          </cell>
          <cell r="L141">
            <v>273336</v>
          </cell>
          <cell r="M141" t="str">
            <v>Consumer Staples Merchandise Retail</v>
          </cell>
        </row>
        <row r="142">
          <cell r="B142">
            <v>351232</v>
          </cell>
          <cell r="C142" t="str">
            <v>United States</v>
          </cell>
          <cell r="D142" t="str">
            <v>New York Stock Exchange</v>
          </cell>
          <cell r="E142" t="str">
            <v>XNYS</v>
          </cell>
          <cell r="F142" t="str">
            <v>Real Estate</v>
          </cell>
          <cell r="G142">
            <v>60101080</v>
          </cell>
          <cell r="H142" t="str">
            <v>Specialized REITs</v>
          </cell>
          <cell r="I142" t="str">
            <v>Real Estate</v>
          </cell>
          <cell r="J142">
            <v>60108010</v>
          </cell>
          <cell r="K142" t="str">
            <v>Other Specialized REITs</v>
          </cell>
          <cell r="L142">
            <v>140331</v>
          </cell>
          <cell r="M142" t="str">
            <v>Other Specialized REITs</v>
          </cell>
        </row>
        <row r="143">
          <cell r="B143">
            <v>8104997</v>
          </cell>
          <cell r="C143" t="str">
            <v>United States</v>
          </cell>
          <cell r="D143" t="str">
            <v>NASDAQ Stock Exchange</v>
          </cell>
          <cell r="E143" t="str">
            <v>XNAS</v>
          </cell>
          <cell r="F143" t="str">
            <v>Information Technology</v>
          </cell>
          <cell r="G143">
            <v>45102020</v>
          </cell>
          <cell r="H143" t="str">
            <v>Data Processing &amp; Outsourced Services</v>
          </cell>
          <cell r="I143" t="str">
            <v>Industrials</v>
          </cell>
          <cell r="J143">
            <v>20202030</v>
          </cell>
          <cell r="K143" t="str">
            <v>Data Processing &amp; Outsourced Services</v>
          </cell>
          <cell r="L143">
            <v>298180</v>
          </cell>
          <cell r="M143" t="str">
            <v>Data Processing &amp; Outsourced Services</v>
          </cell>
        </row>
        <row r="144">
          <cell r="B144">
            <v>817626</v>
          </cell>
          <cell r="C144" t="str">
            <v>Netherlands</v>
          </cell>
          <cell r="D144" t="str">
            <v>Euronext Amsterdam</v>
          </cell>
          <cell r="E144" t="str">
            <v>XAMS</v>
          </cell>
          <cell r="F144" t="str">
            <v>Information Technology</v>
          </cell>
          <cell r="G144">
            <v>45102020</v>
          </cell>
          <cell r="H144" t="str">
            <v>Data Processing &amp; Outsourced Services</v>
          </cell>
          <cell r="I144" t="str">
            <v>Financials</v>
          </cell>
          <cell r="J144">
            <v>40201060</v>
          </cell>
          <cell r="K144" t="str">
            <v>Transaction &amp; Payment Processing Services</v>
          </cell>
          <cell r="L144">
            <v>272996</v>
          </cell>
          <cell r="M144" t="str">
            <v>Transaction &amp; Payment Processing Services</v>
          </cell>
        </row>
        <row r="145">
          <cell r="B145">
            <v>4501</v>
          </cell>
          <cell r="C145" t="str">
            <v>United States</v>
          </cell>
          <cell r="D145" t="str">
            <v>New York Stock Exchange</v>
          </cell>
          <cell r="E145" t="str">
            <v>XNYS</v>
          </cell>
          <cell r="F145" t="str">
            <v>Real Estate</v>
          </cell>
          <cell r="G145">
            <v>60101060</v>
          </cell>
          <cell r="H145" t="str">
            <v>Residential REITs</v>
          </cell>
          <cell r="I145" t="str">
            <v>Real Estate</v>
          </cell>
          <cell r="J145">
            <v>60106010</v>
          </cell>
          <cell r="K145" t="str">
            <v>Multi-Family Residential REITs</v>
          </cell>
          <cell r="L145">
            <v>15657</v>
          </cell>
          <cell r="M145" t="str">
            <v>Multi-Family Residential REITs</v>
          </cell>
        </row>
        <row r="146">
          <cell r="B146">
            <v>8112711</v>
          </cell>
          <cell r="C146" t="str">
            <v>Saudi Arabia</v>
          </cell>
          <cell r="D146" t="str">
            <v>Saudi Stock Exchange (Tadawul)</v>
          </cell>
          <cell r="E146" t="str">
            <v>XSAU</v>
          </cell>
          <cell r="F146" t="str">
            <v>Consumer Staples</v>
          </cell>
          <cell r="G146">
            <v>30101040</v>
          </cell>
          <cell r="H146" t="str">
            <v>Hypermarkets &amp; Super Centers</v>
          </cell>
          <cell r="I146" t="str">
            <v>Consumer Staples</v>
          </cell>
          <cell r="J146">
            <v>30101040</v>
          </cell>
          <cell r="K146" t="str">
            <v>Consumer Staples Merchandise Retail</v>
          </cell>
          <cell r="L146">
            <v>309200</v>
          </cell>
          <cell r="M146" t="str">
            <v>Consumer Staples Merchandise Retail</v>
          </cell>
        </row>
        <row r="147">
          <cell r="B147">
            <v>44387</v>
          </cell>
          <cell r="C147" t="str">
            <v>United States</v>
          </cell>
          <cell r="D147" t="str">
            <v>New York Stock Exchange</v>
          </cell>
          <cell r="E147" t="str">
            <v>XNYS</v>
          </cell>
          <cell r="F147" t="str">
            <v>Information Technology</v>
          </cell>
          <cell r="G147">
            <v>45102020</v>
          </cell>
          <cell r="H147" t="str">
            <v>Data Processing &amp; Outsourced Services</v>
          </cell>
          <cell r="I147" t="str">
            <v>Industrials</v>
          </cell>
          <cell r="J147">
            <v>20202030</v>
          </cell>
          <cell r="K147" t="str">
            <v>Data Processing &amp; Outsourced Services</v>
          </cell>
          <cell r="L147">
            <v>1699</v>
          </cell>
          <cell r="M147" t="str">
            <v>Data Processing &amp; Outsourced Services</v>
          </cell>
        </row>
        <row r="148">
          <cell r="B148">
            <v>41221</v>
          </cell>
          <cell r="C148" t="str">
            <v>United States</v>
          </cell>
          <cell r="D148" t="str">
            <v>New York Stock Exchange</v>
          </cell>
          <cell r="E148" t="str">
            <v>XNYS</v>
          </cell>
          <cell r="F148" t="str">
            <v>Real Estate</v>
          </cell>
          <cell r="G148">
            <v>60101080</v>
          </cell>
          <cell r="H148" t="str">
            <v>Specialized REITs</v>
          </cell>
          <cell r="I148" t="str">
            <v>Real Estate</v>
          </cell>
          <cell r="J148">
            <v>60108050</v>
          </cell>
          <cell r="K148" t="str">
            <v>Data Center REITs</v>
          </cell>
          <cell r="L148">
            <v>3910</v>
          </cell>
          <cell r="M148" t="str">
            <v>Data Center REITs</v>
          </cell>
        </row>
        <row r="149">
          <cell r="B149">
            <v>824249</v>
          </cell>
          <cell r="C149" t="str">
            <v>Brazil</v>
          </cell>
          <cell r="D149" t="str">
            <v>NASDAQ Stock Exchange</v>
          </cell>
          <cell r="E149" t="str">
            <v>XNAS</v>
          </cell>
          <cell r="F149" t="str">
            <v>Information Technology</v>
          </cell>
          <cell r="G149">
            <v>45102020</v>
          </cell>
          <cell r="H149" t="str">
            <v>Data Processing &amp; Outsourced Services</v>
          </cell>
          <cell r="I149" t="str">
            <v>Financials</v>
          </cell>
          <cell r="J149">
            <v>40201060</v>
          </cell>
          <cell r="K149" t="str">
            <v>Transaction &amp; Payment Processing Services</v>
          </cell>
          <cell r="L149">
            <v>278300</v>
          </cell>
          <cell r="M149" t="str">
            <v>Transaction &amp; Payment Processing Services</v>
          </cell>
        </row>
        <row r="150">
          <cell r="B150">
            <v>13638</v>
          </cell>
          <cell r="C150" t="str">
            <v>United States</v>
          </cell>
          <cell r="D150" t="str">
            <v>New York Stock Exchange</v>
          </cell>
          <cell r="E150" t="str">
            <v>XNYS</v>
          </cell>
          <cell r="F150" t="str">
            <v>Real Estate</v>
          </cell>
          <cell r="G150">
            <v>60101080</v>
          </cell>
          <cell r="H150" t="str">
            <v>Specialized REITs</v>
          </cell>
          <cell r="I150" t="str">
            <v>Real Estate</v>
          </cell>
          <cell r="J150">
            <v>60108020</v>
          </cell>
          <cell r="K150" t="str">
            <v>Self-Storage REITs</v>
          </cell>
          <cell r="L150">
            <v>14049</v>
          </cell>
          <cell r="M150" t="str">
            <v>Self-Storage REITs</v>
          </cell>
        </row>
        <row r="151">
          <cell r="B151">
            <v>8177605</v>
          </cell>
          <cell r="C151" t="str">
            <v>Brazil</v>
          </cell>
          <cell r="D151" t="str">
            <v>Sao Paulo Stock Exchange</v>
          </cell>
          <cell r="E151" t="str">
            <v>BVMF</v>
          </cell>
          <cell r="F151" t="str">
            <v>Consumer Staples</v>
          </cell>
          <cell r="G151">
            <v>30101040</v>
          </cell>
          <cell r="H151" t="str">
            <v>Hypermarkets &amp; Super Centers</v>
          </cell>
          <cell r="I151" t="str">
            <v>Consumer Staples</v>
          </cell>
          <cell r="J151">
            <v>30101040</v>
          </cell>
          <cell r="K151" t="str">
            <v>Consumer Staples Merchandise Retail</v>
          </cell>
          <cell r="L151">
            <v>315361</v>
          </cell>
          <cell r="M151" t="str">
            <v>Consumer Staples Merchandise Retail</v>
          </cell>
        </row>
        <row r="152">
          <cell r="B152">
            <v>465132</v>
          </cell>
          <cell r="C152" t="str">
            <v>Singapore</v>
          </cell>
          <cell r="D152" t="str">
            <v>Singapore Stock Exchange</v>
          </cell>
          <cell r="E152" t="str">
            <v>XSES</v>
          </cell>
          <cell r="F152" t="str">
            <v>Real Estate</v>
          </cell>
          <cell r="G152">
            <v>60101080</v>
          </cell>
          <cell r="H152" t="str">
            <v>Specialized REITs</v>
          </cell>
          <cell r="I152" t="str">
            <v>Real Estate</v>
          </cell>
          <cell r="J152">
            <v>60108050</v>
          </cell>
          <cell r="K152" t="str">
            <v>Data Center REITs</v>
          </cell>
          <cell r="L152">
            <v>152284</v>
          </cell>
          <cell r="M152" t="str">
            <v>Data Center REITs</v>
          </cell>
        </row>
        <row r="153">
          <cell r="B153">
            <v>8184850</v>
          </cell>
          <cell r="C153" t="str">
            <v>United States</v>
          </cell>
          <cell r="D153" t="str">
            <v>New York Stock Exchange</v>
          </cell>
          <cell r="E153" t="str">
            <v>XNYS</v>
          </cell>
          <cell r="F153" t="str">
            <v>Information Technology</v>
          </cell>
          <cell r="G153">
            <v>45102020</v>
          </cell>
          <cell r="H153" t="str">
            <v>Data Processing &amp; Outsourced Services</v>
          </cell>
          <cell r="I153" t="str">
            <v>Financials</v>
          </cell>
          <cell r="J153">
            <v>40201060</v>
          </cell>
          <cell r="K153" t="str">
            <v>Transaction &amp; Payment Processing Services</v>
          </cell>
          <cell r="L153">
            <v>331397</v>
          </cell>
          <cell r="M153" t="str">
            <v>Transaction &amp; Payment Processing Services</v>
          </cell>
        </row>
        <row r="154">
          <cell r="B154">
            <v>8248357</v>
          </cell>
          <cell r="C154" t="str">
            <v>India</v>
          </cell>
          <cell r="D154" t="str">
            <v>Bombay Stock Exchange</v>
          </cell>
          <cell r="E154" t="str">
            <v>XBOM</v>
          </cell>
          <cell r="F154" t="str">
            <v>Information Technology</v>
          </cell>
          <cell r="G154">
            <v>45102020</v>
          </cell>
          <cell r="H154" t="str">
            <v>Data Processing &amp; Outsourced Services</v>
          </cell>
          <cell r="I154" t="str">
            <v>Financials</v>
          </cell>
          <cell r="J154">
            <v>40201060</v>
          </cell>
          <cell r="K154" t="str">
            <v>Transaction &amp; Payment Processing Services</v>
          </cell>
          <cell r="L154">
            <v>334939</v>
          </cell>
          <cell r="M154" t="str">
            <v>Transaction &amp; Payment Processing Services</v>
          </cell>
        </row>
        <row r="155">
          <cell r="B155">
            <v>8185442</v>
          </cell>
          <cell r="C155" t="str">
            <v>Luxembourg</v>
          </cell>
          <cell r="D155" t="str">
            <v>Euronext Amsterdam</v>
          </cell>
          <cell r="E155" t="str">
            <v>XAMS</v>
          </cell>
          <cell r="F155" t="str">
            <v>Information Technology</v>
          </cell>
          <cell r="G155">
            <v>45102020</v>
          </cell>
          <cell r="H155" t="str">
            <v>Data Processing &amp; Outsourced Services</v>
          </cell>
          <cell r="I155" t="str">
            <v>Industrials</v>
          </cell>
          <cell r="J155">
            <v>20202030</v>
          </cell>
          <cell r="K155" t="str">
            <v>Data Processing &amp; Outsourced Services</v>
          </cell>
          <cell r="L155">
            <v>333160</v>
          </cell>
          <cell r="M155" t="str">
            <v>Data Processing &amp; Outsourced Services</v>
          </cell>
        </row>
        <row r="156">
          <cell r="B156">
            <v>8180053</v>
          </cell>
          <cell r="C156" t="str">
            <v>Uruguay</v>
          </cell>
          <cell r="D156" t="str">
            <v>NASDAQ Stock Exchange</v>
          </cell>
          <cell r="E156" t="str">
            <v>XNAS</v>
          </cell>
          <cell r="F156" t="str">
            <v>Information Technology</v>
          </cell>
          <cell r="G156">
            <v>45102020</v>
          </cell>
          <cell r="H156" t="str">
            <v>Data Processing &amp; Outsourced Services</v>
          </cell>
          <cell r="I156" t="str">
            <v>Financials</v>
          </cell>
          <cell r="J156">
            <v>40201060</v>
          </cell>
          <cell r="K156" t="str">
            <v>Transaction &amp; Payment Processing Services</v>
          </cell>
          <cell r="L156">
            <v>322596</v>
          </cell>
          <cell r="M156" t="str">
            <v>Transaction &amp; Payment Processing Services</v>
          </cell>
        </row>
        <row r="157">
          <cell r="B157">
            <v>277295</v>
          </cell>
          <cell r="C157" t="str">
            <v>South Korea</v>
          </cell>
          <cell r="D157" t="str">
            <v>Korean Stock Exchange</v>
          </cell>
          <cell r="E157" t="str">
            <v>XKRX</v>
          </cell>
          <cell r="F157" t="str">
            <v>Consumer Staples</v>
          </cell>
          <cell r="G157">
            <v>30101040</v>
          </cell>
          <cell r="H157" t="str">
            <v>Hypermarkets &amp; Super Centers</v>
          </cell>
          <cell r="I157" t="str">
            <v>Consumer Staples</v>
          </cell>
          <cell r="J157">
            <v>30101040</v>
          </cell>
          <cell r="K157" t="str">
            <v>Consumer Staples Merchandise Retail</v>
          </cell>
          <cell r="L157">
            <v>126732</v>
          </cell>
          <cell r="M157" t="str">
            <v>Consumer Staples Merchandise Retail</v>
          </cell>
        </row>
        <row r="158">
          <cell r="B158">
            <v>352312</v>
          </cell>
          <cell r="C158" t="str">
            <v>United Kingdom</v>
          </cell>
          <cell r="D158" t="str">
            <v>London Stock Exchange</v>
          </cell>
          <cell r="E158" t="str">
            <v>XLON</v>
          </cell>
          <cell r="F158" t="str">
            <v>Financials</v>
          </cell>
          <cell r="G158">
            <v>40102010</v>
          </cell>
          <cell r="H158" t="str">
            <v>Thrifts &amp; Mortgage Finance</v>
          </cell>
          <cell r="I158" t="str">
            <v>Financials</v>
          </cell>
          <cell r="J158">
            <v>40201050</v>
          </cell>
          <cell r="K158" t="str">
            <v>Commercial &amp; Residential Mortgage Finance</v>
          </cell>
          <cell r="L158">
            <v>140665</v>
          </cell>
          <cell r="M158" t="str">
            <v>Commercial &amp; Residential Mortgage Finance</v>
          </cell>
        </row>
        <row r="159">
          <cell r="B159">
            <v>312705</v>
          </cell>
          <cell r="C159" t="str">
            <v>United States</v>
          </cell>
          <cell r="D159" t="str">
            <v>NASDAQ Stock Exchange</v>
          </cell>
          <cell r="E159" t="str">
            <v>XNAS</v>
          </cell>
          <cell r="F159" t="str">
            <v>Real Estate</v>
          </cell>
          <cell r="G159">
            <v>60101080</v>
          </cell>
          <cell r="H159" t="str">
            <v>Specialized REITs</v>
          </cell>
          <cell r="I159" t="str">
            <v>Real Estate</v>
          </cell>
          <cell r="J159">
            <v>60108010</v>
          </cell>
          <cell r="K159" t="str">
            <v>Other Specialized REITs</v>
          </cell>
          <cell r="L159">
            <v>136778</v>
          </cell>
          <cell r="M159" t="str">
            <v>Other Specialized REITs</v>
          </cell>
        </row>
        <row r="160">
          <cell r="B160">
            <v>5158</v>
          </cell>
          <cell r="C160" t="str">
            <v>United States</v>
          </cell>
          <cell r="D160" t="str">
            <v>NASDAQ Stock Exchange</v>
          </cell>
          <cell r="E160" t="str">
            <v>XNAS</v>
          </cell>
          <cell r="F160" t="str">
            <v>Information Technology</v>
          </cell>
          <cell r="G160">
            <v>45102020</v>
          </cell>
          <cell r="H160" t="str">
            <v>Data Processing &amp; Outsourced Services</v>
          </cell>
          <cell r="I160" t="str">
            <v>Industrials</v>
          </cell>
          <cell r="J160">
            <v>20202010</v>
          </cell>
          <cell r="K160" t="str">
            <v>Human Resource &amp; Employment Services</v>
          </cell>
          <cell r="L160">
            <v>1102</v>
          </cell>
          <cell r="M160" t="str">
            <v>Human Resource &amp; Employment Services</v>
          </cell>
        </row>
        <row r="161">
          <cell r="B161">
            <v>10344</v>
          </cell>
          <cell r="C161" t="str">
            <v>United States</v>
          </cell>
          <cell r="D161" t="str">
            <v>New York Stock Exchange</v>
          </cell>
          <cell r="E161" t="str">
            <v>XNYS</v>
          </cell>
          <cell r="F161" t="str">
            <v>Real Estate</v>
          </cell>
          <cell r="G161">
            <v>60101060</v>
          </cell>
          <cell r="H161" t="str">
            <v>Residential REITs</v>
          </cell>
          <cell r="I161" t="str">
            <v>Real Estate</v>
          </cell>
          <cell r="J161">
            <v>60106020</v>
          </cell>
          <cell r="K161" t="str">
            <v>Single-Family Residential REITs</v>
          </cell>
          <cell r="L161">
            <v>14458</v>
          </cell>
          <cell r="M161" t="str">
            <v>Single-Family Residential REITs</v>
          </cell>
        </row>
        <row r="162">
          <cell r="B162">
            <v>812946</v>
          </cell>
          <cell r="C162" t="str">
            <v>United States</v>
          </cell>
          <cell r="D162" t="str">
            <v>New York Stock Exchange</v>
          </cell>
          <cell r="E162" t="str">
            <v>XNYS</v>
          </cell>
          <cell r="F162" t="str">
            <v>Real Estate</v>
          </cell>
          <cell r="G162">
            <v>60101080</v>
          </cell>
          <cell r="H162" t="str">
            <v>Specialized REITs</v>
          </cell>
          <cell r="I162" t="str">
            <v>Real Estate</v>
          </cell>
          <cell r="J162">
            <v>60108010</v>
          </cell>
          <cell r="K162" t="str">
            <v>Other Specialized REITs</v>
          </cell>
          <cell r="L162">
            <v>269277</v>
          </cell>
          <cell r="M162" t="str">
            <v>Other Specialized REITs</v>
          </cell>
        </row>
        <row r="163">
          <cell r="B163">
            <v>10089</v>
          </cell>
          <cell r="C163" t="str">
            <v>United States</v>
          </cell>
          <cell r="D163" t="str">
            <v>NASDAQ Stock Exchange</v>
          </cell>
          <cell r="E163" t="str">
            <v>XNAS</v>
          </cell>
          <cell r="F163" t="str">
            <v>Information Technology</v>
          </cell>
          <cell r="G163">
            <v>45102020</v>
          </cell>
          <cell r="H163" t="str">
            <v>Data Processing &amp; Outsourced Services</v>
          </cell>
          <cell r="I163" t="str">
            <v>Financials</v>
          </cell>
          <cell r="J163">
            <v>40201060</v>
          </cell>
          <cell r="K163" t="str">
            <v>Transaction &amp; Payment Processing Services</v>
          </cell>
          <cell r="L163">
            <v>6544</v>
          </cell>
          <cell r="M163" t="str">
            <v>Transaction &amp; Payment Processing Services</v>
          </cell>
        </row>
        <row r="164">
          <cell r="B164">
            <v>28470</v>
          </cell>
          <cell r="C164" t="str">
            <v>United States</v>
          </cell>
          <cell r="D164" t="str">
            <v>NASDAQ Stock Exchange</v>
          </cell>
          <cell r="E164" t="str">
            <v>XNAS</v>
          </cell>
          <cell r="F164" t="str">
            <v>Real Estate</v>
          </cell>
          <cell r="G164">
            <v>60101080</v>
          </cell>
          <cell r="H164" t="str">
            <v>Specialized REITs</v>
          </cell>
          <cell r="I164" t="str">
            <v>Real Estate</v>
          </cell>
          <cell r="J164">
            <v>60108030</v>
          </cell>
          <cell r="K164" t="str">
            <v>Telecom Tower REITs</v>
          </cell>
          <cell r="L164">
            <v>12882</v>
          </cell>
          <cell r="M164" t="str">
            <v>Telecom Tower REITs</v>
          </cell>
        </row>
        <row r="165">
          <cell r="B165">
            <v>41012</v>
          </cell>
          <cell r="C165" t="str">
            <v>United States</v>
          </cell>
          <cell r="D165" t="str">
            <v>New York Stock Exchange</v>
          </cell>
          <cell r="E165" t="str">
            <v>XNYS</v>
          </cell>
          <cell r="F165" t="str">
            <v>Real Estate</v>
          </cell>
          <cell r="G165">
            <v>60101060</v>
          </cell>
          <cell r="H165" t="str">
            <v>Residential REITs</v>
          </cell>
          <cell r="I165" t="str">
            <v>Real Estate</v>
          </cell>
          <cell r="J165">
            <v>60106010</v>
          </cell>
          <cell r="K165" t="str">
            <v>Multi-Family Residential REITs</v>
          </cell>
          <cell r="L165" t="e">
            <v>#N/A</v>
          </cell>
          <cell r="M165" t="str">
            <v>Multi-Family Residential REITs</v>
          </cell>
        </row>
        <row r="166">
          <cell r="B166">
            <v>328863</v>
          </cell>
          <cell r="C166" t="str">
            <v>United States</v>
          </cell>
          <cell r="D166" t="str">
            <v>New York Stock Exchange</v>
          </cell>
          <cell r="E166" t="str">
            <v>XNYS</v>
          </cell>
          <cell r="F166" t="str">
            <v>Financials</v>
          </cell>
          <cell r="G166">
            <v>40102010</v>
          </cell>
          <cell r="H166" t="str">
            <v>Thrifts &amp; Mortgage Finance</v>
          </cell>
          <cell r="I166" t="str">
            <v>Financials</v>
          </cell>
          <cell r="J166">
            <v>40201050</v>
          </cell>
          <cell r="K166" t="str">
            <v>Commercial &amp; Residential Mortgage Finance</v>
          </cell>
          <cell r="L166">
            <v>139311</v>
          </cell>
          <cell r="M166" t="str">
            <v>Commercial &amp; Residential Mortgage Finance</v>
          </cell>
        </row>
        <row r="167">
          <cell r="B167">
            <v>8438</v>
          </cell>
          <cell r="C167" t="str">
            <v>United States</v>
          </cell>
          <cell r="D167" t="str">
            <v>New York Stock Exchange</v>
          </cell>
          <cell r="E167" t="str">
            <v>XNYS</v>
          </cell>
          <cell r="F167" t="str">
            <v>Real Estate</v>
          </cell>
          <cell r="G167">
            <v>60101060</v>
          </cell>
          <cell r="H167" t="str">
            <v>Residential REITs</v>
          </cell>
          <cell r="I167" t="str">
            <v>Real Estate</v>
          </cell>
          <cell r="J167">
            <v>60106010</v>
          </cell>
          <cell r="K167" t="str">
            <v>Multi-Family Residential REITs</v>
          </cell>
          <cell r="L167">
            <v>4713</v>
          </cell>
          <cell r="M167" t="str">
            <v>Multi-Family Residential REITs</v>
          </cell>
        </row>
        <row r="168">
          <cell r="B168">
            <v>225231</v>
          </cell>
          <cell r="C168" t="str">
            <v>Spain</v>
          </cell>
          <cell r="D168" t="str">
            <v>Mercado Continuo</v>
          </cell>
          <cell r="E168" t="str">
            <v>BMEX</v>
          </cell>
          <cell r="F168" t="str">
            <v>Information Technology</v>
          </cell>
          <cell r="G168">
            <v>45102020</v>
          </cell>
          <cell r="H168" t="str">
            <v>Data Processing &amp; Outsourced Services</v>
          </cell>
          <cell r="I168" t="str">
            <v>Consumer Discretionary</v>
          </cell>
          <cell r="J168">
            <v>25301020</v>
          </cell>
          <cell r="K168" t="str">
            <v>Hotels, Resorts &amp; Cruise Lines</v>
          </cell>
          <cell r="L168">
            <v>118474</v>
          </cell>
          <cell r="M168" t="str">
            <v>Hotels, Resorts &amp; Cruise Lines</v>
          </cell>
        </row>
        <row r="169">
          <cell r="B169">
            <v>9897</v>
          </cell>
          <cell r="C169" t="str">
            <v>United States</v>
          </cell>
          <cell r="D169" t="str">
            <v>New York Stock Exchange</v>
          </cell>
          <cell r="E169" t="str">
            <v>XNYS</v>
          </cell>
          <cell r="F169" t="str">
            <v>Real Estate</v>
          </cell>
          <cell r="G169">
            <v>60101060</v>
          </cell>
          <cell r="H169" t="str">
            <v>Residential REITs</v>
          </cell>
          <cell r="I169" t="str">
            <v>Real Estate</v>
          </cell>
          <cell r="J169">
            <v>60106010</v>
          </cell>
          <cell r="K169" t="str">
            <v>Multi-Family Residential REITs</v>
          </cell>
          <cell r="L169">
            <v>1353</v>
          </cell>
          <cell r="M169" t="str">
            <v>Multi-Family Residential REITs</v>
          </cell>
        </row>
        <row r="170">
          <cell r="B170">
            <v>918</v>
          </cell>
          <cell r="C170" t="str">
            <v>Japan</v>
          </cell>
          <cell r="D170" t="str">
            <v>Tokyo Stock Exchange</v>
          </cell>
          <cell r="E170" t="str">
            <v>XTKS</v>
          </cell>
          <cell r="F170" t="str">
            <v>Consumer Staples</v>
          </cell>
          <cell r="G170">
            <v>30101040</v>
          </cell>
          <cell r="H170" t="str">
            <v>Hypermarkets &amp; Super Centers</v>
          </cell>
          <cell r="I170" t="str">
            <v>Consumer Staples</v>
          </cell>
          <cell r="J170">
            <v>30101040</v>
          </cell>
          <cell r="K170" t="str">
            <v>Consumer Staples Merchandise Retail</v>
          </cell>
          <cell r="L170">
            <v>13701</v>
          </cell>
          <cell r="M170" t="str">
            <v>Consumer Staples Merchandise Retail</v>
          </cell>
        </row>
        <row r="171">
          <cell r="B171">
            <v>576432</v>
          </cell>
          <cell r="C171" t="str">
            <v>United States</v>
          </cell>
          <cell r="D171" t="str">
            <v>New York Stock Exchange</v>
          </cell>
          <cell r="E171" t="str">
            <v>XNYS</v>
          </cell>
          <cell r="F171" t="str">
            <v>Real Estate</v>
          </cell>
          <cell r="G171">
            <v>60101080</v>
          </cell>
          <cell r="H171" t="str">
            <v>Specialized REITs</v>
          </cell>
          <cell r="I171" t="str">
            <v>Real Estate</v>
          </cell>
          <cell r="J171">
            <v>60108010</v>
          </cell>
          <cell r="K171" t="str">
            <v>Other Specialized REITs</v>
          </cell>
          <cell r="L171">
            <v>161299</v>
          </cell>
          <cell r="M171" t="str">
            <v>Other Specialized REITs</v>
          </cell>
        </row>
        <row r="172">
          <cell r="B172">
            <v>10170</v>
          </cell>
          <cell r="C172" t="str">
            <v>United States</v>
          </cell>
          <cell r="D172" t="str">
            <v>New York Stock Exchange</v>
          </cell>
          <cell r="E172" t="str">
            <v>XNYS</v>
          </cell>
          <cell r="F172" t="str">
            <v>Real Estate</v>
          </cell>
          <cell r="G172">
            <v>60101060</v>
          </cell>
          <cell r="H172" t="str">
            <v>Residential REITs</v>
          </cell>
          <cell r="I172" t="str">
            <v>Real Estate</v>
          </cell>
          <cell r="J172">
            <v>60106020</v>
          </cell>
          <cell r="K172" t="str">
            <v>Single-Family Residential REITs</v>
          </cell>
          <cell r="L172">
            <v>8814</v>
          </cell>
          <cell r="M172" t="str">
            <v>Single-Family Residential REITs</v>
          </cell>
        </row>
        <row r="173">
          <cell r="B173">
            <v>26561</v>
          </cell>
          <cell r="C173" t="str">
            <v>United States</v>
          </cell>
          <cell r="D173" t="str">
            <v>New York Stock Exchange</v>
          </cell>
          <cell r="E173" t="str">
            <v>XNYS</v>
          </cell>
          <cell r="F173" t="str">
            <v>Real Estate</v>
          </cell>
          <cell r="G173">
            <v>60101080</v>
          </cell>
          <cell r="H173" t="str">
            <v>Specialized REITs</v>
          </cell>
          <cell r="I173" t="str">
            <v>Real Estate</v>
          </cell>
          <cell r="J173">
            <v>60108030</v>
          </cell>
          <cell r="K173" t="str">
            <v>Telecom Tower REITs</v>
          </cell>
          <cell r="L173">
            <v>3397</v>
          </cell>
          <cell r="M173" t="str">
            <v>Telecom Tower REITs</v>
          </cell>
        </row>
        <row r="174">
          <cell r="B174">
            <v>747173</v>
          </cell>
          <cell r="C174" t="str">
            <v>United States</v>
          </cell>
          <cell r="D174" t="str">
            <v>NASDAQ Stock Exchange</v>
          </cell>
          <cell r="E174" t="str">
            <v>XNAS</v>
          </cell>
          <cell r="F174" t="str">
            <v>Information Technology</v>
          </cell>
          <cell r="G174">
            <v>45102020</v>
          </cell>
          <cell r="H174" t="str">
            <v>Data Processing &amp; Outsourced Services</v>
          </cell>
          <cell r="I174" t="str">
            <v>Industrials</v>
          </cell>
          <cell r="J174">
            <v>20202030</v>
          </cell>
          <cell r="K174" t="str">
            <v>Data Processing &amp; Outsourced Services</v>
          </cell>
          <cell r="L174">
            <v>183447</v>
          </cell>
          <cell r="M174" t="str">
            <v>Data Processing &amp; Outsourced Services</v>
          </cell>
        </row>
        <row r="175">
          <cell r="B175">
            <v>15694</v>
          </cell>
          <cell r="C175" t="str">
            <v>United States</v>
          </cell>
          <cell r="D175" t="str">
            <v>New York Stock Exchange</v>
          </cell>
          <cell r="E175" t="str">
            <v>XNYS</v>
          </cell>
          <cell r="F175" t="str">
            <v>Real Estate</v>
          </cell>
          <cell r="G175">
            <v>60101080</v>
          </cell>
          <cell r="H175" t="str">
            <v>Specialized REITs</v>
          </cell>
          <cell r="I175" t="str">
            <v>Real Estate</v>
          </cell>
          <cell r="J175">
            <v>60108010</v>
          </cell>
          <cell r="K175" t="str">
            <v>Other Specialized REITs</v>
          </cell>
          <cell r="L175">
            <v>7519</v>
          </cell>
          <cell r="M175" t="str">
            <v>Other Specialized REITs</v>
          </cell>
        </row>
        <row r="176">
          <cell r="B176">
            <v>51008</v>
          </cell>
          <cell r="C176" t="str">
            <v>United States</v>
          </cell>
          <cell r="D176" t="str">
            <v>New York Stock Exchange</v>
          </cell>
          <cell r="E176" t="str">
            <v>XNYS</v>
          </cell>
          <cell r="F176" t="str">
            <v>Information Technology</v>
          </cell>
          <cell r="G176">
            <v>45102020</v>
          </cell>
          <cell r="H176" t="str">
            <v>Data Processing &amp; Outsourced Services</v>
          </cell>
          <cell r="I176" t="str">
            <v>Financials</v>
          </cell>
          <cell r="J176">
            <v>40201060</v>
          </cell>
          <cell r="K176" t="str">
            <v>Transaction &amp; Payment Processing Services</v>
          </cell>
          <cell r="L176">
            <v>50734</v>
          </cell>
          <cell r="M176" t="str">
            <v>Transaction &amp; Payment Processing Services</v>
          </cell>
        </row>
        <row r="177">
          <cell r="B177">
            <v>5854</v>
          </cell>
          <cell r="C177" t="str">
            <v>Mexico</v>
          </cell>
          <cell r="D177" t="str">
            <v>Mexican Stock Exchange</v>
          </cell>
          <cell r="E177" t="str">
            <v>XMEX</v>
          </cell>
          <cell r="F177" t="str">
            <v>Consumer Staples</v>
          </cell>
          <cell r="G177">
            <v>30101040</v>
          </cell>
          <cell r="H177" t="str">
            <v>Hypermarkets &amp; Super Centers</v>
          </cell>
          <cell r="I177" t="str">
            <v>Consumer Staples</v>
          </cell>
          <cell r="J177">
            <v>30101040</v>
          </cell>
          <cell r="K177" t="str">
            <v>Consumer Staples Merchandise Retail</v>
          </cell>
          <cell r="L177">
            <v>21731</v>
          </cell>
          <cell r="M177" t="str">
            <v>Consumer Staples Merchandise Retail</v>
          </cell>
        </row>
        <row r="178">
          <cell r="B178">
            <v>24945</v>
          </cell>
          <cell r="C178" t="str">
            <v>United States</v>
          </cell>
          <cell r="D178" t="str">
            <v>New York Stock Exchange</v>
          </cell>
          <cell r="E178" t="str">
            <v>XNYS</v>
          </cell>
          <cell r="F178" t="str">
            <v>Real Estate</v>
          </cell>
          <cell r="G178">
            <v>60101080</v>
          </cell>
          <cell r="H178" t="str">
            <v>Specialized REITs</v>
          </cell>
          <cell r="I178" t="str">
            <v>Real Estate</v>
          </cell>
          <cell r="J178">
            <v>60108010</v>
          </cell>
          <cell r="K178" t="str">
            <v>Other Specialized REITs</v>
          </cell>
          <cell r="L178">
            <v>4627</v>
          </cell>
          <cell r="M178" t="str">
            <v>Other Specialized REITs</v>
          </cell>
        </row>
        <row r="179">
          <cell r="B179">
            <v>814727</v>
          </cell>
          <cell r="C179" t="str">
            <v>United States</v>
          </cell>
          <cell r="D179" t="str">
            <v>NASDAQ Stock Exchange</v>
          </cell>
          <cell r="E179" t="str">
            <v>XNAS</v>
          </cell>
          <cell r="F179" t="str">
            <v>Financials</v>
          </cell>
          <cell r="G179">
            <v>40102010</v>
          </cell>
          <cell r="H179" t="str">
            <v>Thrifts &amp; Mortgage Finance</v>
          </cell>
          <cell r="I179" t="str">
            <v>Financials</v>
          </cell>
          <cell r="J179">
            <v>40101015</v>
          </cell>
          <cell r="K179" t="str">
            <v>Regional Banks</v>
          </cell>
          <cell r="L179">
            <v>270757</v>
          </cell>
          <cell r="M179" t="str">
            <v>Regional Banks</v>
          </cell>
        </row>
        <row r="180">
          <cell r="B180">
            <v>14442</v>
          </cell>
          <cell r="C180" t="str">
            <v>Australia</v>
          </cell>
          <cell r="D180" t="str">
            <v>Australian Stock Exchange</v>
          </cell>
          <cell r="E180" t="str">
            <v>XASX</v>
          </cell>
          <cell r="F180" t="str">
            <v>Information Technology</v>
          </cell>
          <cell r="G180">
            <v>45102020</v>
          </cell>
          <cell r="H180" t="str">
            <v>Data Processing &amp; Outsourced Services</v>
          </cell>
          <cell r="I180" t="str">
            <v>Industrials</v>
          </cell>
          <cell r="J180">
            <v>20202030</v>
          </cell>
          <cell r="K180" t="str">
            <v>Data Processing &amp; Outsourced Services</v>
          </cell>
          <cell r="L180">
            <v>22226</v>
          </cell>
          <cell r="M180" t="str">
            <v>Data Processing &amp; Outsourced Services</v>
          </cell>
        </row>
        <row r="181">
          <cell r="B181">
            <v>44520</v>
          </cell>
          <cell r="C181" t="str">
            <v>United States</v>
          </cell>
          <cell r="D181" t="str">
            <v>NASDAQ Stock Exchange</v>
          </cell>
          <cell r="E181" t="str">
            <v>XNAS</v>
          </cell>
          <cell r="F181" t="str">
            <v>Financials</v>
          </cell>
          <cell r="G181">
            <v>40102010</v>
          </cell>
          <cell r="H181" t="str">
            <v>Thrifts &amp; Mortgage Finance</v>
          </cell>
          <cell r="I181" t="str">
            <v>Financials</v>
          </cell>
          <cell r="J181">
            <v>40201050</v>
          </cell>
          <cell r="K181" t="str">
            <v>Commercial &amp; Residential Mortgage Finance</v>
          </cell>
          <cell r="L181">
            <v>14636</v>
          </cell>
          <cell r="M181" t="str">
            <v>Commercial &amp; Residential Mortgage Finance</v>
          </cell>
        </row>
        <row r="182">
          <cell r="B182">
            <v>359772</v>
          </cell>
          <cell r="C182" t="str">
            <v>United States</v>
          </cell>
          <cell r="D182" t="str">
            <v>NASDAQ Stock Exchange</v>
          </cell>
          <cell r="E182" t="str">
            <v>XNAS</v>
          </cell>
          <cell r="F182" t="str">
            <v>Information Technology</v>
          </cell>
          <cell r="G182">
            <v>45102020</v>
          </cell>
          <cell r="H182" t="str">
            <v>Data Processing &amp; Outsourced Services</v>
          </cell>
          <cell r="I182" t="str">
            <v>Financials</v>
          </cell>
          <cell r="J182">
            <v>40201060</v>
          </cell>
          <cell r="K182" t="str">
            <v>Transaction &amp; Payment Processing Services</v>
          </cell>
          <cell r="L182">
            <v>146004</v>
          </cell>
          <cell r="M182" t="str">
            <v>Transaction &amp; Payment Processing Services</v>
          </cell>
        </row>
        <row r="183">
          <cell r="B183">
            <v>327842</v>
          </cell>
          <cell r="C183" t="str">
            <v>United States</v>
          </cell>
          <cell r="D183" t="str">
            <v>New York Stock Exchange</v>
          </cell>
          <cell r="E183" t="str">
            <v>XNYS</v>
          </cell>
          <cell r="F183" t="str">
            <v>Real Estate</v>
          </cell>
          <cell r="G183">
            <v>60101060</v>
          </cell>
          <cell r="H183" t="str">
            <v>Residential REITs</v>
          </cell>
          <cell r="I183" t="str">
            <v>Real Estate</v>
          </cell>
          <cell r="J183">
            <v>60106020</v>
          </cell>
          <cell r="K183" t="str">
            <v>Single-Family Residential REITs</v>
          </cell>
          <cell r="L183">
            <v>138544</v>
          </cell>
          <cell r="M183" t="str">
            <v>Single-Family Residential REITs</v>
          </cell>
        </row>
        <row r="184">
          <cell r="B184">
            <v>10196</v>
          </cell>
          <cell r="C184" t="str">
            <v>United States</v>
          </cell>
          <cell r="D184" t="str">
            <v>New York Stock Exchange</v>
          </cell>
          <cell r="E184" t="str">
            <v>XNYS</v>
          </cell>
          <cell r="F184" t="str">
            <v>Real Estate</v>
          </cell>
          <cell r="G184">
            <v>60101060</v>
          </cell>
          <cell r="H184" t="str">
            <v>Residential REITs</v>
          </cell>
          <cell r="I184" t="str">
            <v>Real Estate</v>
          </cell>
          <cell r="J184">
            <v>60106010</v>
          </cell>
          <cell r="K184" t="str">
            <v>Multi-Family Residential REITs</v>
          </cell>
          <cell r="L184">
            <v>9368</v>
          </cell>
          <cell r="M184" t="str">
            <v>Multi-Family Residential REITs</v>
          </cell>
        </row>
        <row r="185">
          <cell r="B185">
            <v>41613</v>
          </cell>
          <cell r="C185" t="str">
            <v>Japan</v>
          </cell>
          <cell r="D185" t="str">
            <v>Tokyo Stock Exchange</v>
          </cell>
          <cell r="E185" t="str">
            <v>XTKS</v>
          </cell>
          <cell r="F185" t="str">
            <v>Information Technology</v>
          </cell>
          <cell r="G185">
            <v>45102020</v>
          </cell>
          <cell r="H185" t="str">
            <v>Data Processing &amp; Outsourced Services</v>
          </cell>
          <cell r="I185" t="str">
            <v>Financials</v>
          </cell>
          <cell r="J185">
            <v>40201060</v>
          </cell>
          <cell r="K185" t="str">
            <v>Transaction &amp; Payment Processing Services</v>
          </cell>
          <cell r="L185">
            <v>5871</v>
          </cell>
          <cell r="M185" t="str">
            <v>Transaction &amp; Payment Processing Services</v>
          </cell>
        </row>
        <row r="186">
          <cell r="B186">
            <v>42886</v>
          </cell>
          <cell r="C186" t="str">
            <v>Japan</v>
          </cell>
          <cell r="D186" t="str">
            <v>Tokyo Stock Exchange</v>
          </cell>
          <cell r="E186" t="str">
            <v>XTKS</v>
          </cell>
          <cell r="F186" t="str">
            <v>Real Estate</v>
          </cell>
          <cell r="G186">
            <v>60101060</v>
          </cell>
          <cell r="H186" t="str">
            <v>Residential REITs</v>
          </cell>
          <cell r="I186" t="str">
            <v>Real Estate</v>
          </cell>
          <cell r="J186">
            <v>60106010</v>
          </cell>
          <cell r="K186" t="str">
            <v>Multi-Family Residential REITs</v>
          </cell>
          <cell r="L186">
            <v>15350</v>
          </cell>
          <cell r="M186" t="str">
            <v>Multi-Family Residential REITs</v>
          </cell>
        </row>
        <row r="187">
          <cell r="B187">
            <v>462547</v>
          </cell>
          <cell r="C187" t="str">
            <v>France</v>
          </cell>
          <cell r="D187" t="str">
            <v>Euronext Paris</v>
          </cell>
          <cell r="E187" t="str">
            <v>XPAR</v>
          </cell>
          <cell r="F187" t="str">
            <v>Information Technology</v>
          </cell>
          <cell r="G187">
            <v>45102020</v>
          </cell>
          <cell r="H187" t="str">
            <v>Data Processing &amp; Outsourced Services</v>
          </cell>
          <cell r="I187" t="str">
            <v>Financials</v>
          </cell>
          <cell r="J187">
            <v>40201060</v>
          </cell>
          <cell r="K187" t="str">
            <v>Transaction &amp; Payment Processing Services</v>
          </cell>
          <cell r="L187">
            <v>150489</v>
          </cell>
          <cell r="M187" t="str">
            <v>Transaction &amp; Payment Processing Services</v>
          </cell>
        </row>
        <row r="188">
          <cell r="B188">
            <v>226174</v>
          </cell>
          <cell r="C188" t="str">
            <v>France</v>
          </cell>
          <cell r="D188" t="str">
            <v>Euronext Paris</v>
          </cell>
          <cell r="E188" t="str">
            <v>XPAR</v>
          </cell>
          <cell r="F188" t="str">
            <v>Information Technology</v>
          </cell>
          <cell r="G188">
            <v>45102020</v>
          </cell>
          <cell r="H188" t="str">
            <v>Data Processing &amp; Outsourced Services</v>
          </cell>
          <cell r="I188" t="str">
            <v>Financials</v>
          </cell>
          <cell r="J188">
            <v>40201060</v>
          </cell>
          <cell r="K188" t="str">
            <v>Transaction &amp; Payment Processing Services</v>
          </cell>
          <cell r="L188">
            <v>118885</v>
          </cell>
          <cell r="M188" t="str">
            <v>Transaction &amp; Payment Processing Services</v>
          </cell>
        </row>
        <row r="189">
          <cell r="B189">
            <v>25063</v>
          </cell>
          <cell r="C189" t="str">
            <v>United States</v>
          </cell>
          <cell r="D189" t="str">
            <v>NASDAQ Stock Exchange</v>
          </cell>
          <cell r="E189" t="str">
            <v>XNAS</v>
          </cell>
          <cell r="F189" t="str">
            <v>Consumer Staples</v>
          </cell>
          <cell r="G189">
            <v>30101040</v>
          </cell>
          <cell r="H189" t="str">
            <v>Hypermarkets &amp; Super Centers</v>
          </cell>
          <cell r="I189" t="str">
            <v>Consumer Staples</v>
          </cell>
          <cell r="J189">
            <v>30101040</v>
          </cell>
          <cell r="K189" t="str">
            <v>Consumer Staples Merchandise Retail</v>
          </cell>
          <cell r="L189">
            <v>11911</v>
          </cell>
          <cell r="M189" t="str">
            <v>Consumer Staples Merchandise Retail</v>
          </cell>
        </row>
        <row r="190">
          <cell r="B190">
            <v>327894</v>
          </cell>
          <cell r="C190" t="str">
            <v>United States</v>
          </cell>
          <cell r="D190" t="str">
            <v>New York Stock Exchange</v>
          </cell>
          <cell r="E190" t="str">
            <v>XNYS</v>
          </cell>
          <cell r="F190" t="str">
            <v>Real Estate</v>
          </cell>
          <cell r="G190">
            <v>60101060</v>
          </cell>
          <cell r="H190" t="str">
            <v>Residential REITs</v>
          </cell>
          <cell r="I190" t="str">
            <v>Real Estate</v>
          </cell>
          <cell r="J190">
            <v>60106010</v>
          </cell>
          <cell r="K190" t="str">
            <v>Multi-Family Residential REITs</v>
          </cell>
          <cell r="L190">
            <v>138584</v>
          </cell>
          <cell r="M190" t="str">
            <v>Multi-Family Residential REITs</v>
          </cell>
        </row>
        <row r="191">
          <cell r="B191">
            <v>41201</v>
          </cell>
          <cell r="C191" t="str">
            <v>United States</v>
          </cell>
          <cell r="D191" t="str">
            <v>New York Stock Exchange</v>
          </cell>
          <cell r="E191" t="str">
            <v>XNYS</v>
          </cell>
          <cell r="F191" t="str">
            <v>Real Estate</v>
          </cell>
          <cell r="G191">
            <v>60101080</v>
          </cell>
          <cell r="H191" t="str">
            <v>Specialized REITs</v>
          </cell>
          <cell r="I191" t="str">
            <v>Real Estate</v>
          </cell>
          <cell r="J191">
            <v>60108020</v>
          </cell>
          <cell r="K191" t="str">
            <v>Self-Storage REITs</v>
          </cell>
          <cell r="L191">
            <v>15732</v>
          </cell>
          <cell r="M191" t="str">
            <v>Self-Storage REITs</v>
          </cell>
        </row>
        <row r="192">
          <cell r="B192">
            <v>20073</v>
          </cell>
          <cell r="C192" t="str">
            <v>United States</v>
          </cell>
          <cell r="D192" t="str">
            <v>NASDAQ Stock Exchange</v>
          </cell>
          <cell r="E192" t="str">
            <v>XNAS</v>
          </cell>
          <cell r="F192" t="str">
            <v>Information Technology</v>
          </cell>
          <cell r="G192">
            <v>45102020</v>
          </cell>
          <cell r="H192" t="str">
            <v>Data Processing &amp; Outsourced Services</v>
          </cell>
          <cell r="I192" t="str">
            <v>Financials</v>
          </cell>
          <cell r="J192">
            <v>40201060</v>
          </cell>
          <cell r="K192" t="str">
            <v>Transaction &amp; Payment Processing Services</v>
          </cell>
          <cell r="L192">
            <v>4726</v>
          </cell>
          <cell r="M192" t="str">
            <v>Transaction &amp; Payment Processing Services</v>
          </cell>
        </row>
        <row r="193">
          <cell r="B193">
            <v>345689</v>
          </cell>
          <cell r="C193" t="str">
            <v>Australia</v>
          </cell>
          <cell r="D193" t="str">
            <v>Australian Stock Exchange</v>
          </cell>
          <cell r="E193" t="str">
            <v>XASX</v>
          </cell>
          <cell r="F193" t="str">
            <v>Real Estate</v>
          </cell>
          <cell r="G193">
            <v>60101080</v>
          </cell>
          <cell r="H193" t="str">
            <v>Specialized REITs</v>
          </cell>
          <cell r="I193" t="str">
            <v>Real Estate</v>
          </cell>
          <cell r="J193">
            <v>60108020</v>
          </cell>
          <cell r="K193" t="str">
            <v>Self-Storage REITs</v>
          </cell>
          <cell r="L193">
            <v>139668</v>
          </cell>
          <cell r="M193" t="str">
            <v>Self-Storage REITs</v>
          </cell>
        </row>
        <row r="194">
          <cell r="B194">
            <v>9928</v>
          </cell>
          <cell r="C194" t="str">
            <v>United States</v>
          </cell>
          <cell r="D194" t="str">
            <v>New York Stock Exchange</v>
          </cell>
          <cell r="E194" t="str">
            <v>XNYS</v>
          </cell>
          <cell r="F194" t="str">
            <v>Real Estate</v>
          </cell>
          <cell r="G194">
            <v>60101060</v>
          </cell>
          <cell r="H194" t="str">
            <v>Residential REITs</v>
          </cell>
          <cell r="I194" t="str">
            <v>Real Estate</v>
          </cell>
          <cell r="J194">
            <v>60106010</v>
          </cell>
          <cell r="K194" t="str">
            <v>Multi-Family Residential REITs</v>
          </cell>
          <cell r="L194">
            <v>1992</v>
          </cell>
          <cell r="M194" t="str">
            <v>Multi-Family Residential REITs</v>
          </cell>
        </row>
        <row r="195">
          <cell r="B195">
            <v>16076</v>
          </cell>
          <cell r="C195" t="str">
            <v>United States</v>
          </cell>
          <cell r="D195" t="str">
            <v>NASDAQ Stock Exchange</v>
          </cell>
          <cell r="E195" t="str">
            <v>XNAS</v>
          </cell>
          <cell r="F195" t="str">
            <v>Financials</v>
          </cell>
          <cell r="G195">
            <v>40102010</v>
          </cell>
          <cell r="H195" t="str">
            <v>Thrifts &amp; Mortgage Finance</v>
          </cell>
          <cell r="I195" t="str">
            <v>Financials</v>
          </cell>
          <cell r="J195">
            <v>40101015</v>
          </cell>
          <cell r="K195" t="str">
            <v>Regional Banks</v>
          </cell>
          <cell r="L195">
            <v>16161</v>
          </cell>
          <cell r="M195" t="str">
            <v>Regional Banks</v>
          </cell>
        </row>
        <row r="196">
          <cell r="B196">
            <v>41585</v>
          </cell>
          <cell r="C196" t="str">
            <v>United States</v>
          </cell>
          <cell r="D196" t="str">
            <v>New York Stock Exchange</v>
          </cell>
          <cell r="E196" t="str">
            <v>XNYS</v>
          </cell>
          <cell r="F196" t="str">
            <v>Financials</v>
          </cell>
          <cell r="G196">
            <v>40102010</v>
          </cell>
          <cell r="H196" t="str">
            <v>Thrifts &amp; Mortgage Finance</v>
          </cell>
          <cell r="I196" t="str">
            <v>Financials</v>
          </cell>
          <cell r="J196">
            <v>40101015</v>
          </cell>
          <cell r="K196" t="str">
            <v>Regional Banks</v>
          </cell>
          <cell r="L196">
            <v>1195</v>
          </cell>
          <cell r="M196" t="str">
            <v>Regional Banks</v>
          </cell>
        </row>
        <row r="197">
          <cell r="B197">
            <v>575642</v>
          </cell>
          <cell r="C197" t="str">
            <v>United States</v>
          </cell>
          <cell r="D197" t="str">
            <v>NASDAQ Stock Exchange</v>
          </cell>
          <cell r="E197" t="str">
            <v>XNAS</v>
          </cell>
          <cell r="F197" t="str">
            <v>Financials</v>
          </cell>
          <cell r="G197">
            <v>40102010</v>
          </cell>
          <cell r="H197" t="str">
            <v>Thrifts &amp; Mortgage Finance</v>
          </cell>
          <cell r="I197" t="str">
            <v>Financials</v>
          </cell>
          <cell r="J197">
            <v>40201050</v>
          </cell>
          <cell r="K197" t="str">
            <v>Commercial &amp; Residential Mortgage Finance</v>
          </cell>
          <cell r="L197">
            <v>160854</v>
          </cell>
          <cell r="M197" t="str">
            <v>Commercial &amp; Residential Mortgage Finance</v>
          </cell>
        </row>
        <row r="198">
          <cell r="B198">
            <v>354232</v>
          </cell>
          <cell r="C198" t="str">
            <v>United States</v>
          </cell>
          <cell r="D198" t="str">
            <v>NASDAQ Stock Exchange</v>
          </cell>
          <cell r="E198" t="str">
            <v>XNAS</v>
          </cell>
          <cell r="F198" t="str">
            <v>Real Estate</v>
          </cell>
          <cell r="G198">
            <v>60101080</v>
          </cell>
          <cell r="H198" t="str">
            <v>Specialized REITs</v>
          </cell>
          <cell r="I198" t="str">
            <v>Real Estate</v>
          </cell>
          <cell r="J198">
            <v>60108010</v>
          </cell>
          <cell r="K198" t="str">
            <v>Other Specialized REITs</v>
          </cell>
          <cell r="L198">
            <v>142154</v>
          </cell>
          <cell r="M198" t="str">
            <v>Other Specialized REITs</v>
          </cell>
        </row>
        <row r="199">
          <cell r="B199">
            <v>10268</v>
          </cell>
          <cell r="C199" t="str">
            <v>United States</v>
          </cell>
          <cell r="D199" t="str">
            <v>New York Stock Exchange</v>
          </cell>
          <cell r="E199" t="str">
            <v>XNYS</v>
          </cell>
          <cell r="F199" t="str">
            <v>Financials</v>
          </cell>
          <cell r="G199">
            <v>40102010</v>
          </cell>
          <cell r="H199" t="str">
            <v>Thrifts &amp; Mortgage Finance</v>
          </cell>
          <cell r="I199" t="str">
            <v>Financials</v>
          </cell>
          <cell r="J199">
            <v>40101015</v>
          </cell>
          <cell r="K199" t="str">
            <v>Regional Banks</v>
          </cell>
          <cell r="L199">
            <v>12194</v>
          </cell>
          <cell r="M199" t="str">
            <v>Regional Banks</v>
          </cell>
        </row>
        <row r="200">
          <cell r="B200">
            <v>267974</v>
          </cell>
          <cell r="C200" t="str">
            <v>United States</v>
          </cell>
          <cell r="D200" t="str">
            <v>New York Stock Exchange</v>
          </cell>
          <cell r="E200" t="str">
            <v>XNYS</v>
          </cell>
          <cell r="F200" t="str">
            <v>Information Technology</v>
          </cell>
          <cell r="G200">
            <v>45102020</v>
          </cell>
          <cell r="H200" t="str">
            <v>Data Processing &amp; Outsourced Services</v>
          </cell>
          <cell r="I200" t="str">
            <v>Financials</v>
          </cell>
          <cell r="J200">
            <v>40201060</v>
          </cell>
          <cell r="K200" t="str">
            <v>Transaction &amp; Payment Processing Services</v>
          </cell>
          <cell r="L200">
            <v>121261</v>
          </cell>
          <cell r="M200" t="str">
            <v>Transaction &amp; Payment Processing Services</v>
          </cell>
        </row>
        <row r="201">
          <cell r="B201">
            <v>743851</v>
          </cell>
          <cell r="C201" t="str">
            <v>United States</v>
          </cell>
          <cell r="D201" t="str">
            <v>New York Stock Exchange</v>
          </cell>
          <cell r="E201" t="str">
            <v>XNYS</v>
          </cell>
          <cell r="F201" t="str">
            <v>Real Estate</v>
          </cell>
          <cell r="G201">
            <v>60101060</v>
          </cell>
          <cell r="H201" t="str">
            <v>Residential REITs</v>
          </cell>
          <cell r="I201" t="str">
            <v>Real Estate</v>
          </cell>
          <cell r="J201">
            <v>60106020</v>
          </cell>
          <cell r="K201" t="str">
            <v>Single-Family Residential REITs</v>
          </cell>
          <cell r="L201">
            <v>181446</v>
          </cell>
          <cell r="M201" t="str">
            <v>Single-Family Residential REITs</v>
          </cell>
        </row>
        <row r="202">
          <cell r="B202">
            <v>312724</v>
          </cell>
          <cell r="C202" t="str">
            <v>Peru</v>
          </cell>
          <cell r="D202" t="str">
            <v>Lima Stock Exchange</v>
          </cell>
          <cell r="E202" t="str">
            <v>XLIM</v>
          </cell>
          <cell r="F202" t="str">
            <v>Consumer Staples</v>
          </cell>
          <cell r="G202">
            <v>30101040</v>
          </cell>
          <cell r="H202" t="str">
            <v>Hypermarkets &amp; Super Centers</v>
          </cell>
          <cell r="I202" t="str">
            <v>Consumer Staples</v>
          </cell>
          <cell r="J202">
            <v>30101040</v>
          </cell>
          <cell r="K202" t="str">
            <v>Consumer Staples Merchandise Retail</v>
          </cell>
          <cell r="L202">
            <v>136798</v>
          </cell>
          <cell r="M202" t="str">
            <v>Consumer Staples Merchandise Retail</v>
          </cell>
        </row>
        <row r="203">
          <cell r="B203">
            <v>22566</v>
          </cell>
          <cell r="C203" t="str">
            <v>United States</v>
          </cell>
          <cell r="D203" t="str">
            <v>New York Stock Exchange</v>
          </cell>
          <cell r="E203" t="str">
            <v>XNYS</v>
          </cell>
          <cell r="F203" t="str">
            <v>Information Technology</v>
          </cell>
          <cell r="G203">
            <v>45102020</v>
          </cell>
          <cell r="H203" t="str">
            <v>Data Processing &amp; Outsourced Services</v>
          </cell>
          <cell r="I203" t="str">
            <v>Industrials</v>
          </cell>
          <cell r="J203">
            <v>20202030</v>
          </cell>
          <cell r="K203" t="str">
            <v>Data Processing &amp; Outsourced Services</v>
          </cell>
          <cell r="L203">
            <v>8976</v>
          </cell>
          <cell r="M203" t="str">
            <v>Data Processing &amp; Outsourced Services</v>
          </cell>
        </row>
        <row r="204">
          <cell r="B204">
            <v>4860</v>
          </cell>
          <cell r="C204" t="str">
            <v>United States</v>
          </cell>
          <cell r="D204" t="str">
            <v>New York Stock Exchange</v>
          </cell>
          <cell r="E204" t="str">
            <v>XNYS</v>
          </cell>
          <cell r="F204" t="str">
            <v>Real Estate</v>
          </cell>
          <cell r="G204">
            <v>60101080</v>
          </cell>
          <cell r="H204" t="str">
            <v>Specialized REITs</v>
          </cell>
          <cell r="I204" t="str">
            <v>Real Estate</v>
          </cell>
          <cell r="J204">
            <v>60108040</v>
          </cell>
          <cell r="K204" t="str">
            <v>Timber REITs</v>
          </cell>
          <cell r="L204">
            <v>16500</v>
          </cell>
          <cell r="M204" t="str">
            <v>Timber REITs</v>
          </cell>
        </row>
        <row r="205">
          <cell r="B205">
            <v>44395</v>
          </cell>
          <cell r="C205" t="str">
            <v>United Kingdom</v>
          </cell>
          <cell r="D205" t="str">
            <v>London Stock Exchange</v>
          </cell>
          <cell r="E205" t="str">
            <v>XLON</v>
          </cell>
          <cell r="F205" t="str">
            <v>Real Estate</v>
          </cell>
          <cell r="G205">
            <v>60101080</v>
          </cell>
          <cell r="H205" t="str">
            <v>Specialized REITs</v>
          </cell>
          <cell r="I205" t="str">
            <v>Real Estate</v>
          </cell>
          <cell r="J205">
            <v>60108020</v>
          </cell>
          <cell r="K205" t="str">
            <v>Self-Storage REITs</v>
          </cell>
          <cell r="L205">
            <v>35675</v>
          </cell>
          <cell r="M205" t="str">
            <v>Self-Storage REITs</v>
          </cell>
        </row>
        <row r="206">
          <cell r="B206">
            <v>65007</v>
          </cell>
          <cell r="C206" t="str">
            <v>Saudi Arabia</v>
          </cell>
          <cell r="D206" t="str">
            <v>Saudi Stock Exchange (Tadawul)</v>
          </cell>
          <cell r="E206" t="str">
            <v>XSAU</v>
          </cell>
          <cell r="F206" t="str">
            <v>Consumer Staples</v>
          </cell>
          <cell r="G206">
            <v>30101040</v>
          </cell>
          <cell r="H206" t="str">
            <v>Hypermarkets &amp; Super Centers</v>
          </cell>
          <cell r="I206" t="str">
            <v>Consumer Staples</v>
          </cell>
          <cell r="J206">
            <v>30101040</v>
          </cell>
          <cell r="K206" t="str">
            <v>Consumer Staples Merchandise Retail</v>
          </cell>
          <cell r="L206">
            <v>56894</v>
          </cell>
          <cell r="M206" t="str">
            <v>Consumer Staples Merchandise Retail</v>
          </cell>
        </row>
        <row r="207">
          <cell r="B207">
            <v>30534</v>
          </cell>
          <cell r="C207" t="str">
            <v>United Kingdom</v>
          </cell>
          <cell r="D207" t="str">
            <v>London Stock Exchange</v>
          </cell>
          <cell r="E207" t="str">
            <v>XLON</v>
          </cell>
          <cell r="F207" t="str">
            <v>Real Estate</v>
          </cell>
          <cell r="G207">
            <v>60101060</v>
          </cell>
          <cell r="H207" t="str">
            <v>Residential REITs</v>
          </cell>
          <cell r="I207" t="str">
            <v>Real Estate</v>
          </cell>
          <cell r="J207">
            <v>60106010</v>
          </cell>
          <cell r="K207" t="str">
            <v>Multi-Family Residential REITs</v>
          </cell>
          <cell r="L207">
            <v>39867</v>
          </cell>
          <cell r="M207" t="str">
            <v>Multi-Family Residential REITs</v>
          </cell>
        </row>
        <row r="208">
          <cell r="B208">
            <v>758358</v>
          </cell>
          <cell r="C208" t="str">
            <v>Brazil</v>
          </cell>
          <cell r="D208" t="str">
            <v>Sao Paulo Stock Exchange</v>
          </cell>
          <cell r="E208" t="str">
            <v>BVMF</v>
          </cell>
          <cell r="F208" t="str">
            <v>Consumer Staples</v>
          </cell>
          <cell r="G208">
            <v>30101040</v>
          </cell>
          <cell r="H208" t="str">
            <v>Hypermarkets &amp; Super Centers</v>
          </cell>
          <cell r="I208" t="str">
            <v>Consumer Staples</v>
          </cell>
          <cell r="J208">
            <v>30101040</v>
          </cell>
          <cell r="K208" t="str">
            <v>Consumer Staples Merchandise Retail</v>
          </cell>
          <cell r="L208">
            <v>189731</v>
          </cell>
          <cell r="M208" t="str">
            <v>Consumer Staples Merchandise Retail</v>
          </cell>
        </row>
        <row r="209">
          <cell r="B209">
            <v>41516</v>
          </cell>
          <cell r="C209" t="str">
            <v>United States</v>
          </cell>
          <cell r="D209" t="str">
            <v>New York Stock Exchange</v>
          </cell>
          <cell r="E209" t="str">
            <v>XNYS</v>
          </cell>
          <cell r="F209" t="str">
            <v>Information Technology</v>
          </cell>
          <cell r="G209">
            <v>45102020</v>
          </cell>
          <cell r="H209" t="str">
            <v>Data Processing &amp; Outsourced Services</v>
          </cell>
          <cell r="I209" t="str">
            <v>Financials</v>
          </cell>
          <cell r="J209">
            <v>40201060</v>
          </cell>
          <cell r="K209" t="str">
            <v>Transaction &amp; Payment Processing Services</v>
          </cell>
          <cell r="L209">
            <v>16795</v>
          </cell>
          <cell r="M209" t="str">
            <v>Transaction &amp; Payment Processing Services</v>
          </cell>
        </row>
        <row r="210">
          <cell r="B210">
            <v>322295</v>
          </cell>
          <cell r="C210" t="str">
            <v>United States</v>
          </cell>
          <cell r="D210" t="str">
            <v>New York Stock Exchange</v>
          </cell>
          <cell r="E210" t="str">
            <v>XNYS</v>
          </cell>
          <cell r="F210" t="str">
            <v>Information Technology</v>
          </cell>
          <cell r="G210">
            <v>45102020</v>
          </cell>
          <cell r="H210" t="str">
            <v>Data Processing &amp; Outsourced Services</v>
          </cell>
          <cell r="I210" t="str">
            <v>Financials</v>
          </cell>
          <cell r="J210">
            <v>40201060</v>
          </cell>
          <cell r="K210" t="str">
            <v>Transaction &amp; Payment Processing Services</v>
          </cell>
          <cell r="L210">
            <v>137630</v>
          </cell>
          <cell r="M210" t="str">
            <v>Transaction &amp; Payment Processing Services</v>
          </cell>
        </row>
        <row r="211">
          <cell r="B211">
            <v>278145</v>
          </cell>
          <cell r="C211" t="str">
            <v>China</v>
          </cell>
          <cell r="D211" t="str">
            <v>Hong Kong Stock Exchange</v>
          </cell>
          <cell r="E211" t="str">
            <v>XHKG</v>
          </cell>
          <cell r="F211" t="str">
            <v>Consumer Staples</v>
          </cell>
          <cell r="G211">
            <v>30101040</v>
          </cell>
          <cell r="H211" t="str">
            <v>Hypermarkets &amp; Super Centers</v>
          </cell>
          <cell r="I211" t="str">
            <v>Consumer Staples</v>
          </cell>
          <cell r="J211">
            <v>30101040</v>
          </cell>
          <cell r="K211" t="str">
            <v>Consumer Staples Merchandise Retail</v>
          </cell>
          <cell r="L211">
            <v>127229</v>
          </cell>
          <cell r="M211" t="str">
            <v>Consumer Staples Merchandise Retail</v>
          </cell>
        </row>
        <row r="212">
          <cell r="B212">
            <v>4481</v>
          </cell>
          <cell r="C212" t="str">
            <v>United States</v>
          </cell>
          <cell r="D212" t="str">
            <v>New York Stock Exchange</v>
          </cell>
          <cell r="E212" t="str">
            <v>XNYS</v>
          </cell>
          <cell r="F212" t="str">
            <v>Real Estate</v>
          </cell>
          <cell r="G212">
            <v>60101080</v>
          </cell>
          <cell r="H212" t="str">
            <v>Specialized REITs</v>
          </cell>
          <cell r="I212" t="str">
            <v>Real Estate</v>
          </cell>
          <cell r="J212">
            <v>60108020</v>
          </cell>
          <cell r="K212" t="str">
            <v>Self-Storage REITs</v>
          </cell>
          <cell r="L212">
            <v>14369</v>
          </cell>
          <cell r="M212" t="str">
            <v>Self-Storage REITs</v>
          </cell>
        </row>
        <row r="213">
          <cell r="B213">
            <v>267975</v>
          </cell>
          <cell r="C213" t="str">
            <v>United States</v>
          </cell>
          <cell r="D213" t="str">
            <v>New York Stock Exchange</v>
          </cell>
          <cell r="E213" t="str">
            <v>XNYS</v>
          </cell>
          <cell r="F213" t="str">
            <v>Financials</v>
          </cell>
          <cell r="G213">
            <v>40102010</v>
          </cell>
          <cell r="H213" t="str">
            <v>Thrifts &amp; Mortgage Finance</v>
          </cell>
          <cell r="I213" t="str">
            <v>Financials</v>
          </cell>
          <cell r="J213">
            <v>40201050</v>
          </cell>
          <cell r="K213" t="str">
            <v>Commercial &amp; Residential Mortgage Finance</v>
          </cell>
          <cell r="L213">
            <v>121262</v>
          </cell>
          <cell r="M213" t="str">
            <v>Commercial &amp; Residential Mortgage Finance</v>
          </cell>
        </row>
        <row r="214">
          <cell r="B214">
            <v>44277</v>
          </cell>
          <cell r="C214" t="str">
            <v>United States</v>
          </cell>
          <cell r="D214" t="str">
            <v>NASDAQ Stock Exchange</v>
          </cell>
          <cell r="E214" t="str">
            <v>XNAS</v>
          </cell>
          <cell r="F214" t="str">
            <v>Information Technology</v>
          </cell>
          <cell r="G214">
            <v>45102020</v>
          </cell>
          <cell r="H214" t="str">
            <v>Data Processing &amp; Outsourced Services</v>
          </cell>
          <cell r="I214" t="str">
            <v>Industrials</v>
          </cell>
          <cell r="J214">
            <v>20202030</v>
          </cell>
          <cell r="K214" t="str">
            <v>Data Processing &amp; Outsourced Services</v>
          </cell>
          <cell r="L214">
            <v>4794</v>
          </cell>
          <cell r="M214" t="str">
            <v>Data Processing &amp; Outsourced Services</v>
          </cell>
        </row>
        <row r="215">
          <cell r="B215">
            <v>41015</v>
          </cell>
          <cell r="C215" t="str">
            <v>United States</v>
          </cell>
          <cell r="D215" t="str">
            <v>New York Stock Exchange</v>
          </cell>
          <cell r="E215" t="str">
            <v>XNYS</v>
          </cell>
          <cell r="F215" t="str">
            <v>Real Estate</v>
          </cell>
          <cell r="G215">
            <v>60101080</v>
          </cell>
          <cell r="H215" t="str">
            <v>Specialized REITs</v>
          </cell>
          <cell r="I215" t="str">
            <v>Real Estate</v>
          </cell>
          <cell r="J215">
            <v>60108020</v>
          </cell>
          <cell r="K215" t="str">
            <v>Self-Storage REITs</v>
          </cell>
          <cell r="L215">
            <v>4810</v>
          </cell>
          <cell r="M215" t="str">
            <v>Self-Storage REITs</v>
          </cell>
        </row>
        <row r="216">
          <cell r="B216">
            <v>10985</v>
          </cell>
          <cell r="C216" t="str">
            <v>Thailand</v>
          </cell>
          <cell r="D216" t="str">
            <v>Thailand Stock Exchange (Bangkok)</v>
          </cell>
          <cell r="E216" t="str">
            <v>XBKK</v>
          </cell>
          <cell r="F216" t="str">
            <v>Consumer Staples</v>
          </cell>
          <cell r="G216">
            <v>30101040</v>
          </cell>
          <cell r="H216" t="str">
            <v>Hypermarkets &amp; Super Centers</v>
          </cell>
          <cell r="I216" t="str">
            <v>Consumer Staples</v>
          </cell>
          <cell r="J216">
            <v>30101040</v>
          </cell>
          <cell r="K216" t="str">
            <v>Consumer Staples Merchandise Retail</v>
          </cell>
          <cell r="L216">
            <v>19691</v>
          </cell>
          <cell r="M216" t="str">
            <v>Consumer Staples Merchandise Retail</v>
          </cell>
        </row>
        <row r="217">
          <cell r="B217">
            <v>43730</v>
          </cell>
          <cell r="C217" t="str">
            <v>Japan</v>
          </cell>
          <cell r="D217" t="str">
            <v>Tokyo Stock Exchange</v>
          </cell>
          <cell r="E217" t="str">
            <v>XTKS</v>
          </cell>
          <cell r="F217" t="str">
            <v>Real Estate</v>
          </cell>
          <cell r="G217">
            <v>60101060</v>
          </cell>
          <cell r="H217" t="str">
            <v>Residential REITs</v>
          </cell>
          <cell r="I217" t="str">
            <v>Real Estate</v>
          </cell>
          <cell r="J217">
            <v>60106010</v>
          </cell>
          <cell r="K217" t="str">
            <v>Multi-Family Residential REITs</v>
          </cell>
          <cell r="L217">
            <v>5187</v>
          </cell>
          <cell r="M217" t="str">
            <v>Multi-Family Residential REITs</v>
          </cell>
        </row>
        <row r="218">
          <cell r="B218">
            <v>40872</v>
          </cell>
          <cell r="C218" t="str">
            <v>Chile</v>
          </cell>
          <cell r="D218" t="str">
            <v>Santiago Stock Exchange</v>
          </cell>
          <cell r="E218" t="str">
            <v>XSGO</v>
          </cell>
          <cell r="F218" t="str">
            <v>Consumer Staples</v>
          </cell>
          <cell r="G218">
            <v>30101040</v>
          </cell>
          <cell r="H218" t="str">
            <v>Hypermarkets &amp; Super Centers</v>
          </cell>
          <cell r="I218" t="str">
            <v>Consumer Staples</v>
          </cell>
          <cell r="J218">
            <v>30101040</v>
          </cell>
          <cell r="K218" t="str">
            <v>Consumer Staples Merchandise Retail</v>
          </cell>
          <cell r="L218">
            <v>21082</v>
          </cell>
          <cell r="M218" t="str">
            <v>Consumer Staples Merchandise Retail</v>
          </cell>
        </row>
        <row r="219">
          <cell r="B219">
            <v>3781</v>
          </cell>
          <cell r="C219" t="str">
            <v>United States</v>
          </cell>
          <cell r="D219" t="str">
            <v>NASDAQ Stock Exchange</v>
          </cell>
          <cell r="E219" t="str">
            <v>XNAS</v>
          </cell>
          <cell r="F219" t="str">
            <v>Information Technology</v>
          </cell>
          <cell r="G219">
            <v>45102020</v>
          </cell>
          <cell r="H219" t="str">
            <v>Data Processing &amp; Outsourced Services</v>
          </cell>
          <cell r="I219" t="str">
            <v>Industrials</v>
          </cell>
          <cell r="J219">
            <v>20202010</v>
          </cell>
          <cell r="K219" t="str">
            <v>Human Resource &amp; Employment Services</v>
          </cell>
          <cell r="L219">
            <v>11362</v>
          </cell>
          <cell r="M219" t="str">
            <v>Human Resource &amp; Employment Services</v>
          </cell>
        </row>
        <row r="220">
          <cell r="B220">
            <v>33850</v>
          </cell>
          <cell r="C220" t="str">
            <v>United States</v>
          </cell>
          <cell r="D220" t="str">
            <v>New York Stock Exchange</v>
          </cell>
          <cell r="E220" t="str">
            <v>XNYS</v>
          </cell>
          <cell r="F220" t="str">
            <v>Information Technology</v>
          </cell>
          <cell r="G220">
            <v>45102020</v>
          </cell>
          <cell r="H220" t="str">
            <v>Data Processing &amp; Outsourced Services</v>
          </cell>
          <cell r="I220" t="str">
            <v>Financials</v>
          </cell>
          <cell r="J220">
            <v>40201060</v>
          </cell>
          <cell r="K220" t="str">
            <v>Transaction &amp; Payment Processing Services</v>
          </cell>
          <cell r="L220">
            <v>5929</v>
          </cell>
          <cell r="M220" t="str">
            <v>Transaction &amp; Payment Processing Services</v>
          </cell>
        </row>
        <row r="221">
          <cell r="B221">
            <v>4689</v>
          </cell>
          <cell r="C221" t="str">
            <v>United States</v>
          </cell>
          <cell r="D221" t="str">
            <v>NASDAQ Stock Exchange</v>
          </cell>
          <cell r="E221" t="str">
            <v>XNAS</v>
          </cell>
          <cell r="F221" t="str">
            <v>Consumer Staples</v>
          </cell>
          <cell r="G221">
            <v>30101040</v>
          </cell>
          <cell r="H221" t="str">
            <v>Hypermarkets &amp; Super Centers</v>
          </cell>
          <cell r="I221" t="str">
            <v>Consumer Staples</v>
          </cell>
          <cell r="J221">
            <v>30101040</v>
          </cell>
          <cell r="K221" t="str">
            <v>Consumer Staples Merchandise Retail</v>
          </cell>
          <cell r="L221">
            <v>11902</v>
          </cell>
          <cell r="M221" t="str">
            <v>Consumer Staples Merchandise Retail</v>
          </cell>
        </row>
        <row r="222">
          <cell r="B222">
            <v>20297</v>
          </cell>
          <cell r="C222" t="str">
            <v>United States</v>
          </cell>
          <cell r="D222" t="str">
            <v>NASDAQ Stock Exchange</v>
          </cell>
          <cell r="E222" t="str">
            <v>XNAS</v>
          </cell>
          <cell r="F222" t="str">
            <v>Real Estate</v>
          </cell>
          <cell r="G222">
            <v>60101080</v>
          </cell>
          <cell r="H222" t="str">
            <v>Specialized REITs</v>
          </cell>
          <cell r="I222" t="str">
            <v>Real Estate</v>
          </cell>
          <cell r="J222">
            <v>60108010</v>
          </cell>
          <cell r="K222" t="str">
            <v>Other Specialized REITs</v>
          </cell>
          <cell r="L222">
            <v>8195</v>
          </cell>
          <cell r="M222" t="str">
            <v>Other Specialized REITs</v>
          </cell>
        </row>
        <row r="223">
          <cell r="B223">
            <v>798597</v>
          </cell>
          <cell r="C223" t="str">
            <v>Brazil</v>
          </cell>
          <cell r="D223" t="str">
            <v>New York Stock Exchange</v>
          </cell>
          <cell r="E223" t="str">
            <v>XNYS</v>
          </cell>
          <cell r="F223" t="str">
            <v>Information Technology</v>
          </cell>
          <cell r="G223">
            <v>45102020</v>
          </cell>
          <cell r="H223" t="str">
            <v>Data Processing &amp; Outsourced Services</v>
          </cell>
          <cell r="I223" t="str">
            <v>Financials</v>
          </cell>
          <cell r="J223">
            <v>40201060</v>
          </cell>
          <cell r="K223" t="str">
            <v>Transaction &amp; Payment Processing Services</v>
          </cell>
          <cell r="L223">
            <v>198736</v>
          </cell>
          <cell r="M223" t="str">
            <v>Transaction &amp; Payment Processing Services</v>
          </cell>
        </row>
        <row r="224">
          <cell r="B224">
            <v>4888</v>
          </cell>
          <cell r="C224" t="str">
            <v>United States</v>
          </cell>
          <cell r="D224" t="str">
            <v>New York Stock Exchange</v>
          </cell>
          <cell r="E224" t="str">
            <v>XNYS</v>
          </cell>
          <cell r="F224" t="str">
            <v>Consumer Staples</v>
          </cell>
          <cell r="G224">
            <v>30101040</v>
          </cell>
          <cell r="H224" t="str">
            <v>Hypermarkets &amp; Super Centers</v>
          </cell>
          <cell r="I224" t="str">
            <v>Consumer Staples</v>
          </cell>
          <cell r="J224">
            <v>30101040</v>
          </cell>
          <cell r="K224" t="str">
            <v>Consumer Staples Merchandise Retail</v>
          </cell>
          <cell r="L224">
            <v>16187</v>
          </cell>
          <cell r="M224" t="str">
            <v>Consumer Staples Merchandise Retail</v>
          </cell>
        </row>
        <row r="225">
          <cell r="B225">
            <v>31502</v>
          </cell>
          <cell r="C225" t="str">
            <v>United Kingdom</v>
          </cell>
          <cell r="D225" t="str">
            <v>London Stock Exchange</v>
          </cell>
          <cell r="E225" t="str">
            <v>XLON</v>
          </cell>
          <cell r="F225" t="str">
            <v>Real Estate</v>
          </cell>
          <cell r="G225">
            <v>60101080</v>
          </cell>
          <cell r="H225" t="str">
            <v>Specialized REITs</v>
          </cell>
          <cell r="I225" t="str">
            <v>Real Estate</v>
          </cell>
          <cell r="J225">
            <v>60108020</v>
          </cell>
          <cell r="K225" t="str">
            <v>Self-Storage REITs</v>
          </cell>
          <cell r="L225">
            <v>19800</v>
          </cell>
          <cell r="M225" t="str">
            <v>Self-Storage REITs</v>
          </cell>
        </row>
        <row r="226">
          <cell r="B226">
            <v>7308</v>
          </cell>
          <cell r="C226" t="str">
            <v>Germany</v>
          </cell>
          <cell r="D226" t="str">
            <v>Xetra Stock Exchange</v>
          </cell>
          <cell r="E226" t="str">
            <v>XETR</v>
          </cell>
          <cell r="F226" t="str">
            <v>Financials</v>
          </cell>
          <cell r="G226">
            <v>40102010</v>
          </cell>
          <cell r="H226" t="str">
            <v>Thrifts &amp; Mortgage Finance</v>
          </cell>
          <cell r="I226" t="str">
            <v>Financials</v>
          </cell>
          <cell r="J226">
            <v>40201050</v>
          </cell>
          <cell r="K226" t="str">
            <v>Commercial &amp; Residential Mortgage Finance</v>
          </cell>
          <cell r="L226">
            <v>23118</v>
          </cell>
          <cell r="M226" t="str">
            <v>Commercial &amp; Residential Mortgage Finance</v>
          </cell>
        </row>
        <row r="227">
          <cell r="B227">
            <v>3727</v>
          </cell>
          <cell r="C227" t="str">
            <v>United States</v>
          </cell>
          <cell r="D227" t="str">
            <v>NASDAQ Stock Exchange</v>
          </cell>
          <cell r="E227" t="str">
            <v>XNAS</v>
          </cell>
          <cell r="F227" t="str">
            <v>Information Technology</v>
          </cell>
          <cell r="G227">
            <v>45102020</v>
          </cell>
          <cell r="H227" t="str">
            <v>Data Processing &amp; Outsourced Services</v>
          </cell>
          <cell r="I227" t="str">
            <v>Financials</v>
          </cell>
          <cell r="J227">
            <v>40201060</v>
          </cell>
          <cell r="K227" t="str">
            <v>Transaction &amp; Payment Processing Services</v>
          </cell>
          <cell r="L227">
            <v>5310</v>
          </cell>
          <cell r="M227" t="str">
            <v>Transaction &amp; Payment Processing Services</v>
          </cell>
        </row>
        <row r="228">
          <cell r="B228">
            <v>323490</v>
          </cell>
          <cell r="C228" t="str">
            <v>United States</v>
          </cell>
          <cell r="D228" t="str">
            <v>New York Stock Exchange</v>
          </cell>
          <cell r="E228" t="str">
            <v>XNYS</v>
          </cell>
          <cell r="F228" t="str">
            <v>Financials</v>
          </cell>
          <cell r="G228">
            <v>40102010</v>
          </cell>
          <cell r="H228" t="str">
            <v>Thrifts &amp; Mortgage Finance</v>
          </cell>
          <cell r="I228" t="str">
            <v>Financials</v>
          </cell>
          <cell r="J228">
            <v>40201050</v>
          </cell>
          <cell r="K228" t="str">
            <v>Commercial &amp; Residential Mortgage Finance</v>
          </cell>
          <cell r="L228">
            <v>137937</v>
          </cell>
          <cell r="M228" t="str">
            <v>Commercial &amp; Residential Mortgage Finance</v>
          </cell>
        </row>
        <row r="229">
          <cell r="B229">
            <v>35144</v>
          </cell>
          <cell r="C229" t="str">
            <v>United States</v>
          </cell>
          <cell r="D229" t="str">
            <v>New York Stock Exchange</v>
          </cell>
          <cell r="E229" t="str">
            <v>XNYS</v>
          </cell>
          <cell r="F229" t="str">
            <v>Information Technology</v>
          </cell>
          <cell r="G229">
            <v>45102020</v>
          </cell>
          <cell r="H229" t="str">
            <v>Data Processing &amp; Outsourced Services</v>
          </cell>
          <cell r="I229" t="str">
            <v>Financials</v>
          </cell>
          <cell r="J229">
            <v>40201060</v>
          </cell>
          <cell r="K229" t="str">
            <v>Transaction &amp; Payment Processing Services</v>
          </cell>
          <cell r="L229">
            <v>2298</v>
          </cell>
          <cell r="M229" t="str">
            <v>Transaction &amp; Payment Processing Services</v>
          </cell>
        </row>
        <row r="230">
          <cell r="B230">
            <v>43951</v>
          </cell>
          <cell r="C230" t="str">
            <v>United States</v>
          </cell>
          <cell r="D230" t="str">
            <v>New York Stock Exchange</v>
          </cell>
          <cell r="E230" t="str">
            <v>XNYS</v>
          </cell>
          <cell r="F230" t="str">
            <v>Information Technology</v>
          </cell>
          <cell r="G230">
            <v>45102020</v>
          </cell>
          <cell r="H230" t="str">
            <v>Data Processing &amp; Outsourced Services</v>
          </cell>
          <cell r="I230" t="str">
            <v>Financials</v>
          </cell>
          <cell r="J230">
            <v>40201060</v>
          </cell>
          <cell r="K230" t="str">
            <v>Transaction &amp; Payment Processing Services</v>
          </cell>
          <cell r="L230">
            <v>16451</v>
          </cell>
          <cell r="M230" t="str">
            <v>Transaction &amp; Payment Processing Services</v>
          </cell>
        </row>
        <row r="231">
          <cell r="B231">
            <v>213297</v>
          </cell>
          <cell r="C231" t="str">
            <v>United States</v>
          </cell>
          <cell r="D231" t="str">
            <v>NASDAQ Stock Exchange</v>
          </cell>
          <cell r="E231" t="str">
            <v>XNAS</v>
          </cell>
          <cell r="F231" t="str">
            <v>Information Technology</v>
          </cell>
          <cell r="G231">
            <v>45102020</v>
          </cell>
          <cell r="H231" t="str">
            <v>Data Processing &amp; Outsourced Services</v>
          </cell>
          <cell r="I231" t="str">
            <v>Industrials</v>
          </cell>
          <cell r="J231">
            <v>20202030</v>
          </cell>
          <cell r="K231" t="str">
            <v>Data Processing &amp; Outsourced Services</v>
          </cell>
          <cell r="L231">
            <v>111836</v>
          </cell>
          <cell r="M231" t="str">
            <v>Data Processing &amp; Outsourced Services</v>
          </cell>
        </row>
        <row r="232">
          <cell r="B232">
            <v>8248600</v>
          </cell>
          <cell r="C232" t="str">
            <v>South Korea</v>
          </cell>
          <cell r="D232" t="str">
            <v>Korean Stock Exchange</v>
          </cell>
          <cell r="E232" t="str">
            <v>XKRX</v>
          </cell>
          <cell r="F232" t="str">
            <v>Information Technology</v>
          </cell>
          <cell r="G232">
            <v>45102020</v>
          </cell>
          <cell r="H232" t="str">
            <v>Data Processing &amp; Outsourced Services</v>
          </cell>
          <cell r="I232" t="str">
            <v>Financials</v>
          </cell>
          <cell r="J232">
            <v>40201060</v>
          </cell>
          <cell r="K232" t="str">
            <v>Transaction &amp; Payment Processing Services</v>
          </cell>
          <cell r="L232">
            <v>335600</v>
          </cell>
          <cell r="M232" t="str">
            <v>Transaction &amp; Payment Processing Services</v>
          </cell>
        </row>
        <row r="233">
          <cell r="B233">
            <v>8027016</v>
          </cell>
          <cell r="C233" t="str">
            <v>Mexico</v>
          </cell>
          <cell r="D233" t="str">
            <v>Mexican Stock Exchange</v>
          </cell>
          <cell r="E233" t="str">
            <v>XMEX</v>
          </cell>
          <cell r="F233" t="str">
            <v>Real Estate</v>
          </cell>
          <cell r="G233">
            <v>60101080</v>
          </cell>
          <cell r="H233" t="str">
            <v>Specialized REITs</v>
          </cell>
          <cell r="I233" t="str">
            <v>Real Estate</v>
          </cell>
          <cell r="J233">
            <v>60108010</v>
          </cell>
          <cell r="K233" t="str">
            <v>Other Specialized REITs</v>
          </cell>
          <cell r="L233">
            <v>280199</v>
          </cell>
          <cell r="M233" t="str">
            <v>Other Specialized REITs</v>
          </cell>
        </row>
        <row r="234">
          <cell r="B234">
            <v>8184287</v>
          </cell>
          <cell r="C234" t="str">
            <v>India</v>
          </cell>
          <cell r="D234" t="str">
            <v>Bombay Stock Exchange</v>
          </cell>
          <cell r="E234" t="str">
            <v>XBOM</v>
          </cell>
          <cell r="F234" t="str">
            <v>Financials</v>
          </cell>
          <cell r="G234">
            <v>40102010</v>
          </cell>
          <cell r="H234" t="str">
            <v>Thrifts &amp; Mortgage Finance</v>
          </cell>
          <cell r="I234" t="str">
            <v>Financials</v>
          </cell>
          <cell r="J234">
            <v>40201050</v>
          </cell>
          <cell r="K234" t="str">
            <v>Commercial &amp; Residential Mortgage Finance</v>
          </cell>
          <cell r="L234">
            <v>329477</v>
          </cell>
          <cell r="M234" t="str">
            <v>Commercial &amp; Residential Mortgage Finance</v>
          </cell>
        </row>
        <row r="235">
          <cell r="B235">
            <v>209246</v>
          </cell>
          <cell r="C235" t="str">
            <v>Brazil</v>
          </cell>
          <cell r="D235" t="str">
            <v>Sao Paulo Stock Exchange</v>
          </cell>
          <cell r="E235" t="str">
            <v>BVMF</v>
          </cell>
          <cell r="F235" t="str">
            <v>Information Technology</v>
          </cell>
          <cell r="G235">
            <v>45102020</v>
          </cell>
          <cell r="H235" t="str">
            <v>Data Processing &amp; Outsourced Services</v>
          </cell>
          <cell r="I235" t="str">
            <v>Financials</v>
          </cell>
          <cell r="J235">
            <v>40201060</v>
          </cell>
          <cell r="K235" t="str">
            <v>Transaction &amp; Payment Processing Services</v>
          </cell>
          <cell r="L235">
            <v>108766</v>
          </cell>
          <cell r="M235" t="str">
            <v>Transaction &amp; Payment Processing Services</v>
          </cell>
        </row>
        <row r="236">
          <cell r="B236">
            <v>8169530</v>
          </cell>
          <cell r="C236" t="str">
            <v>Brazil</v>
          </cell>
          <cell r="D236" t="str">
            <v>Sao Paulo Stock Exchange</v>
          </cell>
          <cell r="E236" t="str">
            <v>BVMF</v>
          </cell>
          <cell r="F236" t="str">
            <v>Consumer Staples</v>
          </cell>
          <cell r="G236">
            <v>30101040</v>
          </cell>
          <cell r="H236" t="str">
            <v>Hypermarkets &amp; Super Centers</v>
          </cell>
          <cell r="I236" t="str">
            <v>Consumer Staples</v>
          </cell>
          <cell r="J236">
            <v>30101040</v>
          </cell>
          <cell r="K236" t="str">
            <v>Consumer Staples Merchandise Retail</v>
          </cell>
          <cell r="L236">
            <v>309840</v>
          </cell>
          <cell r="M236" t="str">
            <v>Consumer Staples Merchandise Retail</v>
          </cell>
        </row>
        <row r="237">
          <cell r="B237">
            <v>8180005</v>
          </cell>
          <cell r="C237" t="str">
            <v>United Kingdom</v>
          </cell>
          <cell r="D237" t="str">
            <v>New York Stock Exchange</v>
          </cell>
          <cell r="E237" t="str">
            <v>XNYS</v>
          </cell>
          <cell r="F237" t="str">
            <v>Information Technology</v>
          </cell>
          <cell r="G237">
            <v>45102020</v>
          </cell>
          <cell r="H237" t="str">
            <v>Data Processing &amp; Outsourced Services</v>
          </cell>
          <cell r="I237" t="str">
            <v>Financials</v>
          </cell>
          <cell r="J237">
            <v>40201060</v>
          </cell>
          <cell r="K237" t="str">
            <v>Transaction &amp; Payment Processing Services</v>
          </cell>
          <cell r="L237">
            <v>322475</v>
          </cell>
          <cell r="M237" t="str">
            <v>Transaction &amp; Payment Processing Services</v>
          </cell>
        </row>
        <row r="238">
          <cell r="B238">
            <v>8179568</v>
          </cell>
          <cell r="C238" t="str">
            <v>United States</v>
          </cell>
          <cell r="D238" t="str">
            <v>New York Stock Exchange</v>
          </cell>
          <cell r="E238" t="str">
            <v>XNYS</v>
          </cell>
          <cell r="F238" t="str">
            <v>Information Technology</v>
          </cell>
          <cell r="G238">
            <v>45102020</v>
          </cell>
          <cell r="H238" t="str">
            <v>Data Processing &amp; Outsourced Services</v>
          </cell>
          <cell r="I238" t="str">
            <v>Financials</v>
          </cell>
          <cell r="J238">
            <v>40201060</v>
          </cell>
          <cell r="K238" t="str">
            <v>Transaction &amp; Payment Processing Services</v>
          </cell>
          <cell r="L238">
            <v>321455</v>
          </cell>
          <cell r="M238" t="str">
            <v>Transaction &amp; Payment Processing Services</v>
          </cell>
        </row>
        <row r="239">
          <cell r="B239">
            <v>466237</v>
          </cell>
          <cell r="C239" t="str">
            <v>United States</v>
          </cell>
          <cell r="D239" t="str">
            <v>New York Stock Exchange</v>
          </cell>
          <cell r="E239" t="str">
            <v>XNYS</v>
          </cell>
          <cell r="F239" t="str">
            <v>Real Estate</v>
          </cell>
          <cell r="G239">
            <v>60101060</v>
          </cell>
          <cell r="H239" t="str">
            <v>Residential REITs</v>
          </cell>
          <cell r="I239" t="str">
            <v>Real Estate</v>
          </cell>
          <cell r="J239">
            <v>60106010</v>
          </cell>
          <cell r="K239" t="str">
            <v>Multi-Family Residential REITs</v>
          </cell>
          <cell r="L239">
            <v>153204</v>
          </cell>
          <cell r="M239" t="str">
            <v>Multi-Family Residential REITs</v>
          </cell>
        </row>
        <row r="240">
          <cell r="B240">
            <v>18720</v>
          </cell>
          <cell r="C240" t="str">
            <v>United States</v>
          </cell>
          <cell r="D240" t="str">
            <v>New York Stock Exchange</v>
          </cell>
          <cell r="E240" t="str">
            <v>XNYS</v>
          </cell>
          <cell r="F240" t="str">
            <v>Financials</v>
          </cell>
          <cell r="G240">
            <v>40102010</v>
          </cell>
          <cell r="H240" t="str">
            <v>Thrifts &amp; Mortgage Finance</v>
          </cell>
          <cell r="I240" t="str">
            <v>Financials</v>
          </cell>
          <cell r="J240">
            <v>40101015</v>
          </cell>
          <cell r="K240" t="str">
            <v>Regional Banks</v>
          </cell>
          <cell r="L240">
            <v>5321</v>
          </cell>
          <cell r="M240" t="str">
            <v>Regional Banks</v>
          </cell>
        </row>
        <row r="241">
          <cell r="B241">
            <v>43592</v>
          </cell>
          <cell r="C241" t="str">
            <v>Japan</v>
          </cell>
          <cell r="D241" t="str">
            <v>Tokyo Stock Exchange</v>
          </cell>
          <cell r="E241" t="str">
            <v>XTKS</v>
          </cell>
          <cell r="F241" t="str">
            <v>Real Estate</v>
          </cell>
          <cell r="G241">
            <v>60101060</v>
          </cell>
          <cell r="H241" t="str">
            <v>Residential REITs</v>
          </cell>
          <cell r="I241" t="str">
            <v>Real Estate</v>
          </cell>
          <cell r="J241">
            <v>60106010</v>
          </cell>
          <cell r="K241" t="str">
            <v>Multi-Family Residential REITs</v>
          </cell>
          <cell r="L241">
            <v>15371</v>
          </cell>
          <cell r="M241" t="str">
            <v>Multi-Family Residential REITs</v>
          </cell>
        </row>
        <row r="242">
          <cell r="B242">
            <v>280466</v>
          </cell>
          <cell r="C242" t="str">
            <v>Philippines</v>
          </cell>
          <cell r="D242" t="str">
            <v>Philippines Stock Exchange</v>
          </cell>
          <cell r="E242" t="str">
            <v>XPHS</v>
          </cell>
          <cell r="F242" t="str">
            <v>Consumer Staples</v>
          </cell>
          <cell r="G242">
            <v>30101040</v>
          </cell>
          <cell r="H242" t="str">
            <v>Hypermarkets &amp; Super Centers</v>
          </cell>
          <cell r="I242" t="str">
            <v>Consumer Staples</v>
          </cell>
          <cell r="J242">
            <v>30101040</v>
          </cell>
          <cell r="K242" t="str">
            <v>Consumer Staples Merchandise Retail</v>
          </cell>
          <cell r="L242">
            <v>128386</v>
          </cell>
          <cell r="M242" t="str">
            <v>Consumer Staples Merchandise Retail</v>
          </cell>
        </row>
        <row r="243">
          <cell r="B243">
            <v>26948</v>
          </cell>
          <cell r="C243" t="str">
            <v>United States</v>
          </cell>
          <cell r="D243" t="str">
            <v>New York Stock Exchange</v>
          </cell>
          <cell r="E243" t="str">
            <v>XNYS</v>
          </cell>
          <cell r="F243" t="str">
            <v>Real Estate</v>
          </cell>
          <cell r="G243">
            <v>60101060</v>
          </cell>
          <cell r="H243" t="str">
            <v>Residential REITs</v>
          </cell>
          <cell r="I243" t="str">
            <v>Real Estate</v>
          </cell>
          <cell r="J243">
            <v>60106010</v>
          </cell>
          <cell r="K243" t="str">
            <v>Multi-Family Residential REITs</v>
          </cell>
          <cell r="L243">
            <v>7481</v>
          </cell>
          <cell r="M243" t="str">
            <v>Multi-Family Residential REITs</v>
          </cell>
        </row>
        <row r="244">
          <cell r="B244">
            <v>5630</v>
          </cell>
          <cell r="C244" t="str">
            <v>United States</v>
          </cell>
          <cell r="D244" t="str">
            <v>NASDAQ Stock Exchange</v>
          </cell>
          <cell r="E244" t="str">
            <v>XNAS</v>
          </cell>
          <cell r="F244" t="str">
            <v>Financials</v>
          </cell>
          <cell r="G244">
            <v>40102010</v>
          </cell>
          <cell r="H244" t="str">
            <v>Thrifts &amp; Mortgage Finance</v>
          </cell>
          <cell r="I244" t="str">
            <v>Financials</v>
          </cell>
          <cell r="J244">
            <v>40101015</v>
          </cell>
          <cell r="K244" t="str">
            <v>Regional Banks</v>
          </cell>
          <cell r="L244">
            <v>15364</v>
          </cell>
          <cell r="M244" t="str">
            <v>Regional Banks</v>
          </cell>
        </row>
        <row r="245">
          <cell r="B245">
            <v>51183</v>
          </cell>
          <cell r="C245" t="str">
            <v>United States</v>
          </cell>
          <cell r="D245" t="str">
            <v>NASDAQ Stock Exchange</v>
          </cell>
          <cell r="E245" t="str">
            <v>XNAS</v>
          </cell>
          <cell r="F245" t="str">
            <v>Financials</v>
          </cell>
          <cell r="G245">
            <v>40102010</v>
          </cell>
          <cell r="H245" t="str">
            <v>Thrifts &amp; Mortgage Finance</v>
          </cell>
          <cell r="I245" t="str">
            <v>Financials</v>
          </cell>
          <cell r="J245">
            <v>40101015</v>
          </cell>
          <cell r="K245" t="str">
            <v>Regional Banks</v>
          </cell>
          <cell r="L245">
            <v>50903</v>
          </cell>
          <cell r="M245" t="str">
            <v>Regional Banks</v>
          </cell>
        </row>
        <row r="246">
          <cell r="B246">
            <v>28354</v>
          </cell>
          <cell r="C246" t="str">
            <v>United States</v>
          </cell>
          <cell r="D246" t="str">
            <v>NASDAQ Stock Exchange</v>
          </cell>
          <cell r="E246" t="str">
            <v>XNAS</v>
          </cell>
          <cell r="F246" t="str">
            <v>Financials</v>
          </cell>
          <cell r="G246">
            <v>40102010</v>
          </cell>
          <cell r="H246" t="str">
            <v>Thrifts &amp; Mortgage Finance</v>
          </cell>
          <cell r="I246" t="str">
            <v>Financials</v>
          </cell>
          <cell r="J246">
            <v>40101015</v>
          </cell>
          <cell r="K246" t="str">
            <v>Regional Banks</v>
          </cell>
          <cell r="L246">
            <v>2056</v>
          </cell>
          <cell r="M246" t="str">
            <v>Regional Banks</v>
          </cell>
        </row>
        <row r="247">
          <cell r="B247">
            <v>339859</v>
          </cell>
          <cell r="C247" t="str">
            <v>United States</v>
          </cell>
          <cell r="D247" t="str">
            <v>NASDAQ Stock Exchange</v>
          </cell>
          <cell r="E247" t="str">
            <v>XNAS</v>
          </cell>
          <cell r="F247" t="str">
            <v>Financials</v>
          </cell>
          <cell r="G247">
            <v>40102010</v>
          </cell>
          <cell r="H247" t="str">
            <v>Thrifts &amp; Mortgage Finance</v>
          </cell>
          <cell r="I247" t="str">
            <v>Financials</v>
          </cell>
          <cell r="J247">
            <v>40201050</v>
          </cell>
          <cell r="K247" t="str">
            <v>Commercial &amp; Residential Mortgage Finance</v>
          </cell>
          <cell r="L247">
            <v>139349</v>
          </cell>
          <cell r="M247" t="str">
            <v>Commercial &amp; Residential Mortgage Finance</v>
          </cell>
        </row>
        <row r="248">
          <cell r="B248">
            <v>37890</v>
          </cell>
          <cell r="C248" t="str">
            <v>United States</v>
          </cell>
          <cell r="D248" t="str">
            <v>New York Stock Exchange</v>
          </cell>
          <cell r="E248" t="str">
            <v>XNYS</v>
          </cell>
          <cell r="F248" t="str">
            <v>Financials</v>
          </cell>
          <cell r="G248">
            <v>40102010</v>
          </cell>
          <cell r="H248" t="str">
            <v>Thrifts &amp; Mortgage Finance</v>
          </cell>
          <cell r="I248" t="str">
            <v>Financials</v>
          </cell>
          <cell r="J248">
            <v>40101015</v>
          </cell>
          <cell r="K248" t="str">
            <v>Regional Banks</v>
          </cell>
          <cell r="L248">
            <v>12042</v>
          </cell>
          <cell r="M248" t="str">
            <v>Regional Banks</v>
          </cell>
        </row>
        <row r="249">
          <cell r="B249">
            <v>43168</v>
          </cell>
          <cell r="C249" t="str">
            <v>United States</v>
          </cell>
          <cell r="D249" t="str">
            <v>NASDAQ Stock Exchange</v>
          </cell>
          <cell r="E249" t="str">
            <v>XNAS</v>
          </cell>
          <cell r="F249" t="str">
            <v>Consumer Discretionary</v>
          </cell>
          <cell r="G249">
            <v>25502020</v>
          </cell>
          <cell r="H249" t="str">
            <v>Internet &amp; Direct Marketing Retail</v>
          </cell>
          <cell r="I249" t="str">
            <v>Industrials</v>
          </cell>
          <cell r="J249">
            <v>20201070</v>
          </cell>
          <cell r="K249" t="str">
            <v>Diversified Support Services</v>
          </cell>
          <cell r="L249">
            <v>8489</v>
          </cell>
          <cell r="M249" t="str">
            <v>Diversified Support Services</v>
          </cell>
        </row>
      </sheetData>
      <sheetData sheetId="2" refreshError="1"/>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2767848-D4E3-4F00-8919-F3D0B16606B5}">
  <dimension ref="A1:H345"/>
  <sheetViews>
    <sheetView topLeftCell="A307" workbookViewId="0">
      <selection activeCell="H344" sqref="H344"/>
    </sheetView>
  </sheetViews>
  <sheetFormatPr defaultRowHeight="15" x14ac:dyDescent="0.25"/>
  <cols>
    <col min="2" max="2" width="13.140625" customWidth="1"/>
    <col min="4" max="4" width="26.140625" customWidth="1"/>
    <col min="6" max="6" width="33" customWidth="1"/>
    <col min="7" max="7" width="16" customWidth="1"/>
    <col min="8" max="8" width="133.28515625" customWidth="1"/>
  </cols>
  <sheetData>
    <row r="1" spans="1:8" s="31" customFormat="1" ht="21" x14ac:dyDescent="0.2">
      <c r="A1" s="64" t="s">
        <v>444</v>
      </c>
      <c r="B1" s="65"/>
      <c r="C1" s="65"/>
      <c r="D1" s="65"/>
      <c r="E1" s="65"/>
      <c r="F1" s="65"/>
      <c r="G1" s="65"/>
      <c r="H1" s="66"/>
    </row>
    <row r="2" spans="1:8" x14ac:dyDescent="0.25">
      <c r="A2" s="32" t="s">
        <v>445</v>
      </c>
      <c r="B2" s="33"/>
      <c r="C2" s="33"/>
      <c r="D2" s="33"/>
      <c r="E2" s="33"/>
      <c r="F2" s="33"/>
      <c r="G2" s="33"/>
      <c r="H2" s="34"/>
    </row>
    <row r="3" spans="1:8" ht="15.6" customHeight="1" x14ac:dyDescent="0.25">
      <c r="A3" s="67" t="s">
        <v>446</v>
      </c>
      <c r="B3" s="67"/>
      <c r="C3" s="67"/>
      <c r="D3" s="67"/>
      <c r="E3" s="67"/>
      <c r="F3" s="67"/>
      <c r="G3" s="67"/>
      <c r="H3" s="68"/>
    </row>
    <row r="4" spans="1:8" ht="16.899999999999999" customHeight="1" x14ac:dyDescent="0.25">
      <c r="A4" s="35" t="s">
        <v>447</v>
      </c>
      <c r="B4" s="36"/>
      <c r="D4" s="36"/>
      <c r="E4" s="36" t="s">
        <v>448</v>
      </c>
      <c r="F4" s="36" t="s">
        <v>448</v>
      </c>
      <c r="G4" s="36" t="s">
        <v>448</v>
      </c>
      <c r="H4" s="37" t="s">
        <v>448</v>
      </c>
    </row>
    <row r="5" spans="1:8" ht="15.75" thickBot="1" x14ac:dyDescent="0.3">
      <c r="A5" s="71" t="s">
        <v>449</v>
      </c>
      <c r="B5" s="72"/>
      <c r="C5" s="72" t="s">
        <v>450</v>
      </c>
      <c r="D5" s="72"/>
      <c r="E5" s="72" t="s">
        <v>451</v>
      </c>
      <c r="F5" s="72"/>
      <c r="G5" s="72" t="s">
        <v>452</v>
      </c>
      <c r="H5" s="73"/>
    </row>
    <row r="6" spans="1:8" x14ac:dyDescent="0.25">
      <c r="A6" s="38">
        <v>10</v>
      </c>
      <c r="B6" s="38" t="s">
        <v>453</v>
      </c>
      <c r="C6" s="38">
        <v>1010</v>
      </c>
      <c r="D6" s="38" t="s">
        <v>453</v>
      </c>
      <c r="E6" s="38">
        <v>101010</v>
      </c>
      <c r="F6" s="38" t="s">
        <v>454</v>
      </c>
      <c r="G6" s="38">
        <v>10101010</v>
      </c>
      <c r="H6" s="39" t="s">
        <v>455</v>
      </c>
    </row>
    <row r="7" spans="1:8" x14ac:dyDescent="0.25">
      <c r="A7" s="40"/>
      <c r="B7" s="40"/>
      <c r="C7" s="40"/>
      <c r="D7" s="40"/>
      <c r="E7" s="40"/>
      <c r="F7" s="40"/>
      <c r="G7" s="40"/>
      <c r="H7" s="41" t="s">
        <v>456</v>
      </c>
    </row>
    <row r="8" spans="1:8" x14ac:dyDescent="0.25">
      <c r="A8" s="38"/>
      <c r="B8" s="38"/>
      <c r="C8" s="38"/>
      <c r="D8" s="38"/>
      <c r="E8" s="38"/>
      <c r="F8" s="38"/>
      <c r="G8" s="38">
        <v>10101020</v>
      </c>
      <c r="H8" s="42" t="s">
        <v>457</v>
      </c>
    </row>
    <row r="9" spans="1:8" ht="26.25" x14ac:dyDescent="0.25">
      <c r="A9" s="40"/>
      <c r="B9" s="40"/>
      <c r="C9" s="40"/>
      <c r="D9" s="40"/>
      <c r="E9" s="40"/>
      <c r="F9" s="40"/>
      <c r="G9" s="40"/>
      <c r="H9" s="41" t="s">
        <v>458</v>
      </c>
    </row>
    <row r="10" spans="1:8" x14ac:dyDescent="0.25">
      <c r="A10" s="38"/>
      <c r="B10" s="38"/>
      <c r="C10" s="38"/>
      <c r="D10" s="38"/>
      <c r="E10" s="38">
        <v>101020</v>
      </c>
      <c r="F10" s="38" t="s">
        <v>459</v>
      </c>
      <c r="G10" s="38">
        <v>10102010</v>
      </c>
      <c r="H10" s="42" t="s">
        <v>460</v>
      </c>
    </row>
    <row r="11" spans="1:8" ht="26.25" x14ac:dyDescent="0.25">
      <c r="A11" s="40"/>
      <c r="B11" s="40"/>
      <c r="C11" s="40"/>
      <c r="D11" s="40"/>
      <c r="E11" s="40"/>
      <c r="F11" s="40"/>
      <c r="G11" s="40"/>
      <c r="H11" s="41" t="s">
        <v>461</v>
      </c>
    </row>
    <row r="12" spans="1:8" x14ac:dyDescent="0.25">
      <c r="A12" s="38"/>
      <c r="B12" s="38"/>
      <c r="C12" s="38"/>
      <c r="D12" s="38"/>
      <c r="E12" s="38"/>
      <c r="F12" s="38"/>
      <c r="G12" s="38">
        <v>10102020</v>
      </c>
      <c r="H12" s="42" t="s">
        <v>462</v>
      </c>
    </row>
    <row r="13" spans="1:8" x14ac:dyDescent="0.25">
      <c r="A13" s="40" t="s">
        <v>448</v>
      </c>
      <c r="B13" s="40"/>
      <c r="C13" s="40"/>
      <c r="D13" s="40"/>
      <c r="E13" s="40"/>
      <c r="F13" s="40"/>
      <c r="G13" s="40"/>
      <c r="H13" s="41" t="s">
        <v>463</v>
      </c>
    </row>
    <row r="14" spans="1:8" x14ac:dyDescent="0.25">
      <c r="A14" s="38" t="s">
        <v>448</v>
      </c>
      <c r="B14" s="38"/>
      <c r="C14" s="38"/>
      <c r="D14" s="38"/>
      <c r="E14" s="38"/>
      <c r="F14" s="38"/>
      <c r="G14" s="38">
        <v>10102030</v>
      </c>
      <c r="H14" s="42" t="s">
        <v>464</v>
      </c>
    </row>
    <row r="15" spans="1:8" ht="26.25" x14ac:dyDescent="0.25">
      <c r="A15" s="40" t="s">
        <v>448</v>
      </c>
      <c r="B15" s="40"/>
      <c r="C15" s="40"/>
      <c r="D15" s="40"/>
      <c r="E15" s="40"/>
      <c r="F15" s="40"/>
      <c r="G15" s="40"/>
      <c r="H15" s="41" t="s">
        <v>465</v>
      </c>
    </row>
    <row r="16" spans="1:8" x14ac:dyDescent="0.25">
      <c r="A16" s="40" t="s">
        <v>448</v>
      </c>
      <c r="B16" s="40"/>
      <c r="C16" s="40"/>
      <c r="D16" s="40"/>
      <c r="E16" s="40"/>
      <c r="F16" s="40"/>
      <c r="G16" s="38">
        <v>10102040</v>
      </c>
      <c r="H16" s="42" t="s">
        <v>466</v>
      </c>
    </row>
    <row r="17" spans="1:8" ht="26.25" x14ac:dyDescent="0.25">
      <c r="A17" s="40" t="s">
        <v>448</v>
      </c>
      <c r="B17" s="40"/>
      <c r="C17" s="40"/>
      <c r="D17" s="40"/>
      <c r="E17" s="40"/>
      <c r="F17" s="40"/>
      <c r="G17" s="38"/>
      <c r="H17" s="41" t="s">
        <v>467</v>
      </c>
    </row>
    <row r="18" spans="1:8" x14ac:dyDescent="0.25">
      <c r="A18" s="40" t="s">
        <v>448</v>
      </c>
      <c r="B18" s="40"/>
      <c r="C18" s="40"/>
      <c r="D18" s="40"/>
      <c r="E18" s="40"/>
      <c r="F18" s="40"/>
      <c r="G18" s="38">
        <v>10102050</v>
      </c>
      <c r="H18" s="42" t="s">
        <v>468</v>
      </c>
    </row>
    <row r="19" spans="1:8" ht="39" x14ac:dyDescent="0.25">
      <c r="A19" s="40" t="s">
        <v>448</v>
      </c>
      <c r="B19" s="40"/>
      <c r="C19" s="40"/>
      <c r="D19" s="40"/>
      <c r="E19" s="40"/>
      <c r="F19" s="40"/>
      <c r="G19" s="38"/>
      <c r="H19" s="41" t="s">
        <v>469</v>
      </c>
    </row>
    <row r="20" spans="1:8" x14ac:dyDescent="0.25">
      <c r="A20" s="38">
        <v>15</v>
      </c>
      <c r="B20" s="38" t="s">
        <v>470</v>
      </c>
      <c r="C20" s="38">
        <v>1510</v>
      </c>
      <c r="D20" s="38" t="s">
        <v>470</v>
      </c>
      <c r="E20" s="38">
        <v>151010</v>
      </c>
      <c r="F20" s="38" t="s">
        <v>471</v>
      </c>
      <c r="G20" s="38">
        <v>15101010</v>
      </c>
      <c r="H20" s="42" t="s">
        <v>472</v>
      </c>
    </row>
    <row r="21" spans="1:8" ht="39" x14ac:dyDescent="0.25">
      <c r="A21" s="40" t="s">
        <v>448</v>
      </c>
      <c r="B21" s="40"/>
      <c r="C21" s="40"/>
      <c r="D21" s="40"/>
      <c r="E21" s="40"/>
      <c r="F21" s="40"/>
      <c r="G21" s="40"/>
      <c r="H21" s="41" t="s">
        <v>473</v>
      </c>
    </row>
    <row r="22" spans="1:8" x14ac:dyDescent="0.25">
      <c r="A22" s="38" t="s">
        <v>448</v>
      </c>
      <c r="B22" s="38"/>
      <c r="C22" s="38"/>
      <c r="D22" s="38"/>
      <c r="E22" s="38"/>
      <c r="F22" s="38"/>
      <c r="G22" s="38">
        <v>15101020</v>
      </c>
      <c r="H22" s="42" t="s">
        <v>474</v>
      </c>
    </row>
    <row r="23" spans="1:8" ht="26.25" x14ac:dyDescent="0.25">
      <c r="A23" s="40" t="s">
        <v>448</v>
      </c>
      <c r="B23" s="40"/>
      <c r="C23" s="40"/>
      <c r="D23" s="40"/>
      <c r="E23" s="40"/>
      <c r="F23" s="40"/>
      <c r="G23" s="40"/>
      <c r="H23" s="41" t="s">
        <v>475</v>
      </c>
    </row>
    <row r="24" spans="1:8" x14ac:dyDescent="0.25">
      <c r="A24" s="38" t="s">
        <v>448</v>
      </c>
      <c r="B24" s="38"/>
      <c r="C24" s="38"/>
      <c r="D24" s="38"/>
      <c r="E24" s="38"/>
      <c r="F24" s="38"/>
      <c r="G24" s="38">
        <v>15101030</v>
      </c>
      <c r="H24" s="42" t="s">
        <v>476</v>
      </c>
    </row>
    <row r="25" spans="1:8" x14ac:dyDescent="0.25">
      <c r="A25" s="40" t="s">
        <v>448</v>
      </c>
      <c r="B25" s="40"/>
      <c r="C25" s="40"/>
      <c r="D25" s="40"/>
      <c r="E25" s="40"/>
      <c r="F25" s="40"/>
      <c r="G25" s="40"/>
      <c r="H25" s="41" t="s">
        <v>477</v>
      </c>
    </row>
    <row r="26" spans="1:8" x14ac:dyDescent="0.25">
      <c r="A26" s="38" t="s">
        <v>448</v>
      </c>
      <c r="B26" s="38"/>
      <c r="C26" s="38"/>
      <c r="D26" s="38"/>
      <c r="E26" s="38"/>
      <c r="F26" s="38"/>
      <c r="G26" s="38">
        <v>15101040</v>
      </c>
      <c r="H26" s="42" t="s">
        <v>478</v>
      </c>
    </row>
    <row r="27" spans="1:8" x14ac:dyDescent="0.25">
      <c r="A27" s="40" t="s">
        <v>448</v>
      </c>
      <c r="B27" s="40"/>
      <c r="C27" s="40"/>
      <c r="D27" s="40"/>
      <c r="E27" s="40"/>
      <c r="F27" s="40"/>
      <c r="G27" s="40"/>
      <c r="H27" s="41" t="s">
        <v>479</v>
      </c>
    </row>
    <row r="28" spans="1:8" x14ac:dyDescent="0.25">
      <c r="A28" s="38" t="s">
        <v>448</v>
      </c>
      <c r="B28" s="38"/>
      <c r="C28" s="38"/>
      <c r="D28" s="38"/>
      <c r="E28" s="38"/>
      <c r="F28" s="38"/>
      <c r="G28" s="38">
        <v>15101050</v>
      </c>
      <c r="H28" s="42" t="s">
        <v>480</v>
      </c>
    </row>
    <row r="29" spans="1:8" ht="26.25" x14ac:dyDescent="0.25">
      <c r="A29" s="40" t="s">
        <v>448</v>
      </c>
      <c r="B29" s="40"/>
      <c r="C29" s="40"/>
      <c r="D29" s="40"/>
      <c r="E29" s="40"/>
      <c r="F29" s="40"/>
      <c r="G29" s="40"/>
      <c r="H29" s="41" t="s">
        <v>481</v>
      </c>
    </row>
    <row r="30" spans="1:8" x14ac:dyDescent="0.25">
      <c r="A30" s="38" t="s">
        <v>448</v>
      </c>
      <c r="B30" s="38"/>
      <c r="C30" s="38"/>
      <c r="D30" s="38"/>
      <c r="E30" s="38">
        <v>151020</v>
      </c>
      <c r="F30" s="38" t="s">
        <v>482</v>
      </c>
      <c r="G30" s="38">
        <v>15102010</v>
      </c>
      <c r="H30" s="42" t="s">
        <v>482</v>
      </c>
    </row>
    <row r="31" spans="1:8" ht="26.25" x14ac:dyDescent="0.25">
      <c r="A31" s="40" t="s">
        <v>448</v>
      </c>
      <c r="B31" s="40"/>
      <c r="C31" s="40"/>
      <c r="D31" s="40"/>
      <c r="E31" s="40"/>
      <c r="F31" s="40"/>
      <c r="G31" s="40"/>
      <c r="H31" s="41" t="s">
        <v>483</v>
      </c>
    </row>
    <row r="32" spans="1:8" x14ac:dyDescent="0.25">
      <c r="A32" s="38" t="s">
        <v>448</v>
      </c>
      <c r="B32" s="38"/>
      <c r="C32" s="38"/>
      <c r="D32" s="38"/>
      <c r="E32" s="38">
        <v>151030</v>
      </c>
      <c r="F32" s="38" t="s">
        <v>484</v>
      </c>
      <c r="G32" s="43">
        <v>15103010</v>
      </c>
      <c r="H32" s="44" t="s">
        <v>485</v>
      </c>
    </row>
    <row r="33" spans="1:8" x14ac:dyDescent="0.25">
      <c r="A33" s="40" t="s">
        <v>448</v>
      </c>
      <c r="B33" s="40"/>
      <c r="C33" s="40"/>
      <c r="D33" s="40"/>
      <c r="E33" s="40"/>
      <c r="F33" s="40"/>
      <c r="G33" s="40"/>
      <c r="H33" s="41" t="s">
        <v>486</v>
      </c>
    </row>
    <row r="34" spans="1:8" x14ac:dyDescent="0.25">
      <c r="A34" s="38" t="s">
        <v>448</v>
      </c>
      <c r="B34" s="38"/>
      <c r="C34" s="38"/>
      <c r="D34" s="38"/>
      <c r="E34" s="38"/>
      <c r="F34" s="38"/>
      <c r="G34" s="43">
        <v>15103020</v>
      </c>
      <c r="H34" s="44" t="s">
        <v>487</v>
      </c>
    </row>
    <row r="35" spans="1:8" x14ac:dyDescent="0.25">
      <c r="A35" s="40" t="s">
        <v>448</v>
      </c>
      <c r="B35" s="40"/>
      <c r="C35" s="40"/>
      <c r="D35" s="40"/>
      <c r="E35" s="40"/>
      <c r="F35" s="40"/>
      <c r="G35" s="40"/>
      <c r="H35" s="41" t="s">
        <v>488</v>
      </c>
    </row>
    <row r="36" spans="1:8" x14ac:dyDescent="0.25">
      <c r="A36" s="40" t="s">
        <v>448</v>
      </c>
      <c r="B36" s="40"/>
      <c r="C36" s="40"/>
      <c r="D36" s="40"/>
      <c r="E36" s="38">
        <v>151040</v>
      </c>
      <c r="F36" s="38" t="s">
        <v>489</v>
      </c>
      <c r="G36" s="38">
        <v>15104010</v>
      </c>
      <c r="H36" s="42" t="s">
        <v>490</v>
      </c>
    </row>
    <row r="37" spans="1:8" ht="26.25" x14ac:dyDescent="0.25">
      <c r="A37" s="40" t="s">
        <v>448</v>
      </c>
      <c r="B37" s="40"/>
      <c r="C37" s="40"/>
      <c r="D37" s="40"/>
      <c r="E37" s="40"/>
      <c r="F37" s="40"/>
      <c r="G37" s="40"/>
      <c r="H37" s="41" t="s">
        <v>491</v>
      </c>
    </row>
    <row r="38" spans="1:8" x14ac:dyDescent="0.25">
      <c r="A38" s="38" t="s">
        <v>448</v>
      </c>
      <c r="B38" s="38"/>
      <c r="C38" s="38"/>
      <c r="D38" s="38"/>
      <c r="E38" s="38"/>
      <c r="F38" s="38"/>
      <c r="G38" s="38">
        <v>15104020</v>
      </c>
      <c r="H38" s="42" t="s">
        <v>492</v>
      </c>
    </row>
    <row r="39" spans="1:8" ht="39" x14ac:dyDescent="0.25">
      <c r="A39" s="40" t="s">
        <v>448</v>
      </c>
      <c r="B39" s="40"/>
      <c r="C39" s="40"/>
      <c r="D39" s="40"/>
      <c r="E39" s="40"/>
      <c r="F39" s="40"/>
      <c r="G39" s="40"/>
      <c r="H39" s="41" t="s">
        <v>493</v>
      </c>
    </row>
    <row r="40" spans="1:8" x14ac:dyDescent="0.25">
      <c r="A40" s="40" t="s">
        <v>448</v>
      </c>
      <c r="B40" s="40"/>
      <c r="C40" s="40"/>
      <c r="D40" s="40"/>
      <c r="E40" s="40"/>
      <c r="F40" s="40"/>
      <c r="G40" s="38">
        <v>15104025</v>
      </c>
      <c r="H40" s="42" t="s">
        <v>494</v>
      </c>
    </row>
    <row r="41" spans="1:8" x14ac:dyDescent="0.25">
      <c r="A41" s="40" t="s">
        <v>448</v>
      </c>
      <c r="B41" s="40"/>
      <c r="C41" s="40"/>
      <c r="D41" s="40"/>
      <c r="E41" s="40"/>
      <c r="F41" s="40"/>
      <c r="G41" s="40"/>
      <c r="H41" s="41" t="s">
        <v>495</v>
      </c>
    </row>
    <row r="42" spans="1:8" x14ac:dyDescent="0.25">
      <c r="A42" s="38" t="s">
        <v>448</v>
      </c>
      <c r="B42" s="38"/>
      <c r="C42" s="38"/>
      <c r="D42" s="38"/>
      <c r="E42" s="38"/>
      <c r="F42" s="38"/>
      <c r="G42" s="38">
        <v>15104030</v>
      </c>
      <c r="H42" s="42" t="s">
        <v>496</v>
      </c>
    </row>
    <row r="43" spans="1:8" ht="26.25" x14ac:dyDescent="0.25">
      <c r="A43" s="40" t="s">
        <v>448</v>
      </c>
      <c r="B43" s="40"/>
      <c r="C43" s="40"/>
      <c r="D43" s="40"/>
      <c r="E43" s="40"/>
      <c r="F43" s="40"/>
      <c r="G43" s="40"/>
      <c r="H43" s="41" t="s">
        <v>497</v>
      </c>
    </row>
    <row r="44" spans="1:8" x14ac:dyDescent="0.25">
      <c r="A44" s="38" t="s">
        <v>448</v>
      </c>
      <c r="B44" s="38"/>
      <c r="C44" s="38"/>
      <c r="D44" s="38"/>
      <c r="E44" s="38"/>
      <c r="F44" s="38"/>
      <c r="G44" s="38">
        <v>15104040</v>
      </c>
      <c r="H44" s="42" t="s">
        <v>498</v>
      </c>
    </row>
    <row r="45" spans="1:8" x14ac:dyDescent="0.25">
      <c r="A45" s="40" t="s">
        <v>448</v>
      </c>
      <c r="B45" s="40"/>
      <c r="C45" s="40"/>
      <c r="D45" s="40"/>
      <c r="E45" s="40"/>
      <c r="F45" s="40"/>
      <c r="G45" s="40"/>
      <c r="H45" s="41" t="s">
        <v>499</v>
      </c>
    </row>
    <row r="46" spans="1:8" x14ac:dyDescent="0.25">
      <c r="A46" s="40" t="s">
        <v>448</v>
      </c>
      <c r="B46" s="40"/>
      <c r="C46" s="40"/>
      <c r="D46" s="40"/>
      <c r="E46" s="40"/>
      <c r="F46" s="40"/>
      <c r="G46" s="38">
        <v>15104045</v>
      </c>
      <c r="H46" s="42" t="s">
        <v>500</v>
      </c>
    </row>
    <row r="47" spans="1:8" x14ac:dyDescent="0.25">
      <c r="A47" s="40" t="s">
        <v>448</v>
      </c>
      <c r="B47" s="40"/>
      <c r="C47" s="40"/>
      <c r="D47" s="40"/>
      <c r="E47" s="40"/>
      <c r="F47" s="40"/>
      <c r="G47" s="40"/>
      <c r="H47" s="41" t="s">
        <v>501</v>
      </c>
    </row>
    <row r="48" spans="1:8" x14ac:dyDescent="0.25">
      <c r="A48" s="38" t="s">
        <v>448</v>
      </c>
      <c r="B48" s="38"/>
      <c r="C48" s="38"/>
      <c r="D48" s="38"/>
      <c r="E48" s="38"/>
      <c r="F48" s="38"/>
      <c r="G48" s="38">
        <v>15104050</v>
      </c>
      <c r="H48" s="42" t="s">
        <v>502</v>
      </c>
    </row>
    <row r="49" spans="1:8" x14ac:dyDescent="0.25">
      <c r="A49" s="40" t="s">
        <v>448</v>
      </c>
      <c r="B49" s="40"/>
      <c r="C49" s="40"/>
      <c r="D49" s="40"/>
      <c r="E49" s="40"/>
      <c r="F49" s="40"/>
      <c r="G49" s="40"/>
      <c r="H49" s="41" t="s">
        <v>503</v>
      </c>
    </row>
    <row r="50" spans="1:8" x14ac:dyDescent="0.25">
      <c r="A50" s="38" t="s">
        <v>448</v>
      </c>
      <c r="B50" s="38"/>
      <c r="C50" s="38"/>
      <c r="D50" s="38"/>
      <c r="E50" s="38">
        <v>151050</v>
      </c>
      <c r="F50" s="38" t="s">
        <v>504</v>
      </c>
      <c r="G50" s="38">
        <v>15105010</v>
      </c>
      <c r="H50" s="42" t="s">
        <v>505</v>
      </c>
    </row>
    <row r="51" spans="1:8" x14ac:dyDescent="0.25">
      <c r="A51" s="40" t="s">
        <v>448</v>
      </c>
      <c r="B51" s="40"/>
      <c r="C51" s="40"/>
      <c r="D51" s="40"/>
      <c r="E51" s="40"/>
      <c r="F51" s="40"/>
      <c r="G51" s="40"/>
      <c r="H51" s="41" t="s">
        <v>506</v>
      </c>
    </row>
    <row r="52" spans="1:8" x14ac:dyDescent="0.25">
      <c r="A52" s="38" t="s">
        <v>448</v>
      </c>
      <c r="B52" s="38"/>
      <c r="C52" s="38"/>
      <c r="D52" s="38"/>
      <c r="E52" s="38"/>
      <c r="F52" s="38"/>
      <c r="G52" s="38">
        <v>15105020</v>
      </c>
      <c r="H52" s="42" t="s">
        <v>507</v>
      </c>
    </row>
    <row r="53" spans="1:8" x14ac:dyDescent="0.25">
      <c r="A53" s="40" t="s">
        <v>448</v>
      </c>
      <c r="B53" s="40"/>
      <c r="C53" s="40"/>
      <c r="D53" s="40"/>
      <c r="E53" s="40"/>
      <c r="F53" s="40"/>
      <c r="G53" s="40"/>
      <c r="H53" s="41" t="s">
        <v>508</v>
      </c>
    </row>
    <row r="54" spans="1:8" x14ac:dyDescent="0.25">
      <c r="A54" s="38">
        <v>20</v>
      </c>
      <c r="B54" s="38" t="s">
        <v>167</v>
      </c>
      <c r="C54" s="38">
        <v>2010</v>
      </c>
      <c r="D54" s="38" t="s">
        <v>509</v>
      </c>
      <c r="E54" s="38">
        <v>201010</v>
      </c>
      <c r="F54" s="38" t="s">
        <v>437</v>
      </c>
      <c r="G54" s="38">
        <v>20101010</v>
      </c>
      <c r="H54" s="42" t="s">
        <v>437</v>
      </c>
    </row>
    <row r="55" spans="1:8" x14ac:dyDescent="0.25">
      <c r="A55" s="40" t="s">
        <v>448</v>
      </c>
      <c r="B55" s="40"/>
      <c r="C55" s="40"/>
      <c r="D55" s="40"/>
      <c r="E55" s="40"/>
      <c r="F55" s="40"/>
      <c r="G55" s="40"/>
      <c r="H55" s="41" t="s">
        <v>510</v>
      </c>
    </row>
    <row r="56" spans="1:8" x14ac:dyDescent="0.25">
      <c r="A56" s="38" t="s">
        <v>448</v>
      </c>
      <c r="B56" s="38"/>
      <c r="C56" s="38"/>
      <c r="D56" s="38"/>
      <c r="E56" s="38">
        <v>201020</v>
      </c>
      <c r="F56" s="38" t="s">
        <v>426</v>
      </c>
      <c r="G56" s="38">
        <v>20102010</v>
      </c>
      <c r="H56" s="42" t="s">
        <v>426</v>
      </c>
    </row>
    <row r="57" spans="1:8" ht="26.25" x14ac:dyDescent="0.25">
      <c r="A57" s="40" t="s">
        <v>448</v>
      </c>
      <c r="B57" s="40"/>
      <c r="C57" s="40"/>
      <c r="D57" s="40"/>
      <c r="E57" s="40"/>
      <c r="F57" s="40"/>
      <c r="G57" s="40"/>
      <c r="H57" s="41" t="s">
        <v>511</v>
      </c>
    </row>
    <row r="58" spans="1:8" x14ac:dyDescent="0.25">
      <c r="A58" s="38" t="s">
        <v>448</v>
      </c>
      <c r="B58" s="38"/>
      <c r="C58" s="38"/>
      <c r="D58" s="38"/>
      <c r="E58" s="38">
        <v>201030</v>
      </c>
      <c r="F58" s="38" t="s">
        <v>436</v>
      </c>
      <c r="G58" s="38">
        <v>20103010</v>
      </c>
      <c r="H58" s="42" t="s">
        <v>436</v>
      </c>
    </row>
    <row r="59" spans="1:8" ht="26.25" x14ac:dyDescent="0.25">
      <c r="A59" s="40" t="s">
        <v>448</v>
      </c>
      <c r="B59" s="40"/>
      <c r="C59" s="40"/>
      <c r="D59" s="40"/>
      <c r="E59" s="40"/>
      <c r="F59" s="40"/>
      <c r="G59" s="40"/>
      <c r="H59" s="41" t="s">
        <v>512</v>
      </c>
    </row>
    <row r="60" spans="1:8" x14ac:dyDescent="0.25">
      <c r="A60" s="38" t="s">
        <v>448</v>
      </c>
      <c r="B60" s="38"/>
      <c r="C60" s="38"/>
      <c r="D60" s="38"/>
      <c r="E60" s="38">
        <v>201040</v>
      </c>
      <c r="F60" s="38" t="s">
        <v>513</v>
      </c>
      <c r="G60" s="38">
        <v>20104010</v>
      </c>
      <c r="H60" s="42" t="s">
        <v>425</v>
      </c>
    </row>
    <row r="61" spans="1:8" x14ac:dyDescent="0.25">
      <c r="A61" s="40" t="s">
        <v>448</v>
      </c>
      <c r="B61" s="40"/>
      <c r="C61" s="40"/>
      <c r="D61" s="40"/>
      <c r="E61" s="40"/>
      <c r="F61" s="40"/>
      <c r="G61" s="40"/>
      <c r="H61" s="41" t="s">
        <v>514</v>
      </c>
    </row>
    <row r="62" spans="1:8" x14ac:dyDescent="0.25">
      <c r="A62" s="38" t="s">
        <v>448</v>
      </c>
      <c r="B62" s="38"/>
      <c r="C62" s="38"/>
      <c r="D62" s="38"/>
      <c r="E62" s="38"/>
      <c r="F62" s="38"/>
      <c r="G62" s="38">
        <v>20104020</v>
      </c>
      <c r="H62" s="42" t="s">
        <v>442</v>
      </c>
    </row>
    <row r="63" spans="1:8" ht="26.25" x14ac:dyDescent="0.25">
      <c r="A63" s="40" t="s">
        <v>448</v>
      </c>
      <c r="B63" s="40"/>
      <c r="C63" s="40"/>
      <c r="D63" s="40"/>
      <c r="E63" s="40"/>
      <c r="F63" s="40"/>
      <c r="G63" s="40"/>
      <c r="H63" s="41" t="s">
        <v>515</v>
      </c>
    </row>
    <row r="64" spans="1:8" x14ac:dyDescent="0.25">
      <c r="A64" s="38" t="s">
        <v>448</v>
      </c>
      <c r="B64" s="38"/>
      <c r="C64" s="38"/>
      <c r="D64" s="38"/>
      <c r="E64" s="38">
        <v>201050</v>
      </c>
      <c r="F64" s="38" t="s">
        <v>428</v>
      </c>
      <c r="G64" s="38">
        <v>20105010</v>
      </c>
      <c r="H64" s="42" t="s">
        <v>428</v>
      </c>
    </row>
    <row r="65" spans="1:8" ht="26.25" x14ac:dyDescent="0.25">
      <c r="A65" s="40" t="s">
        <v>448</v>
      </c>
      <c r="B65" s="40"/>
      <c r="C65" s="40"/>
      <c r="D65" s="40"/>
      <c r="E65" s="40"/>
      <c r="F65" s="40"/>
      <c r="G65" s="40"/>
      <c r="H65" s="41" t="s">
        <v>516</v>
      </c>
    </row>
    <row r="66" spans="1:8" x14ac:dyDescent="0.25">
      <c r="A66" s="38" t="s">
        <v>448</v>
      </c>
      <c r="B66" s="38"/>
      <c r="C66" s="38"/>
      <c r="D66" s="38"/>
      <c r="E66" s="38">
        <v>201060</v>
      </c>
      <c r="F66" s="38" t="s">
        <v>517</v>
      </c>
      <c r="G66" s="43">
        <v>20106010</v>
      </c>
      <c r="H66" s="44" t="s">
        <v>440</v>
      </c>
    </row>
    <row r="67" spans="1:8" ht="26.25" x14ac:dyDescent="0.25">
      <c r="A67" s="40" t="s">
        <v>448</v>
      </c>
      <c r="B67" s="40"/>
      <c r="C67" s="40"/>
      <c r="D67" s="40"/>
      <c r="E67" s="40"/>
      <c r="F67" s="40"/>
      <c r="G67" s="40"/>
      <c r="H67" s="41" t="s">
        <v>518</v>
      </c>
    </row>
    <row r="68" spans="1:8" x14ac:dyDescent="0.25">
      <c r="A68" s="40" t="s">
        <v>448</v>
      </c>
      <c r="B68" s="40"/>
      <c r="C68" s="40"/>
      <c r="D68" s="40"/>
      <c r="E68" s="40"/>
      <c r="F68" s="40"/>
      <c r="G68" s="38">
        <v>20106015</v>
      </c>
      <c r="H68" s="42" t="s">
        <v>434</v>
      </c>
    </row>
    <row r="69" spans="1:8" ht="26.25" x14ac:dyDescent="0.25">
      <c r="A69" s="40" t="s">
        <v>448</v>
      </c>
      <c r="B69" s="40"/>
      <c r="C69" s="40"/>
      <c r="D69" s="40"/>
      <c r="E69" s="40"/>
      <c r="F69" s="40"/>
      <c r="G69" s="40"/>
      <c r="H69" s="41" t="s">
        <v>519</v>
      </c>
    </row>
    <row r="70" spans="1:8" x14ac:dyDescent="0.25">
      <c r="A70" s="38" t="s">
        <v>448</v>
      </c>
      <c r="B70" s="38"/>
      <c r="C70" s="38"/>
      <c r="D70" s="38"/>
      <c r="E70" s="38"/>
      <c r="F70" s="38"/>
      <c r="G70" s="43">
        <v>20106020</v>
      </c>
      <c r="H70" s="44" t="s">
        <v>429</v>
      </c>
    </row>
    <row r="71" spans="1:8" ht="26.25" x14ac:dyDescent="0.25">
      <c r="A71" s="40" t="s">
        <v>448</v>
      </c>
      <c r="B71" s="40"/>
      <c r="C71" s="40"/>
      <c r="D71" s="40"/>
      <c r="E71" s="40"/>
      <c r="F71" s="40"/>
      <c r="G71" s="40"/>
      <c r="H71" s="41" t="s">
        <v>520</v>
      </c>
    </row>
    <row r="72" spans="1:8" x14ac:dyDescent="0.25">
      <c r="A72" s="38" t="s">
        <v>448</v>
      </c>
      <c r="B72" s="38"/>
      <c r="C72" s="38"/>
      <c r="D72" s="38"/>
      <c r="E72" s="38">
        <v>201070</v>
      </c>
      <c r="F72" s="38" t="s">
        <v>427</v>
      </c>
      <c r="G72" s="38">
        <v>20107010</v>
      </c>
      <c r="H72" s="42" t="s">
        <v>427</v>
      </c>
    </row>
    <row r="73" spans="1:8" x14ac:dyDescent="0.25">
      <c r="A73" s="40" t="s">
        <v>448</v>
      </c>
      <c r="B73" s="40"/>
      <c r="C73" s="40"/>
      <c r="D73" s="40"/>
      <c r="E73" s="40"/>
      <c r="F73" s="40"/>
      <c r="G73" s="40"/>
      <c r="H73" s="41" t="s">
        <v>521</v>
      </c>
    </row>
    <row r="74" spans="1:8" x14ac:dyDescent="0.25">
      <c r="A74" s="38" t="s">
        <v>448</v>
      </c>
      <c r="B74" s="38"/>
      <c r="C74" s="38">
        <v>2020</v>
      </c>
      <c r="D74" s="38" t="s">
        <v>522</v>
      </c>
      <c r="E74" s="38">
        <v>202010</v>
      </c>
      <c r="F74" s="38" t="s">
        <v>523</v>
      </c>
      <c r="G74" s="38">
        <v>20201010</v>
      </c>
      <c r="H74" s="42" t="s">
        <v>443</v>
      </c>
    </row>
    <row r="75" spans="1:8" x14ac:dyDescent="0.25">
      <c r="A75" s="40" t="s">
        <v>448</v>
      </c>
      <c r="B75" s="40"/>
      <c r="C75" s="40"/>
      <c r="D75" s="40"/>
      <c r="E75" s="40"/>
      <c r="F75" s="40"/>
      <c r="G75" s="40"/>
      <c r="H75" s="41" t="s">
        <v>524</v>
      </c>
    </row>
    <row r="76" spans="1:8" x14ac:dyDescent="0.25">
      <c r="A76" s="38" t="s">
        <v>448</v>
      </c>
      <c r="B76" s="38"/>
      <c r="C76" s="38"/>
      <c r="D76" s="38"/>
      <c r="E76" s="38"/>
      <c r="F76" s="38"/>
      <c r="G76" s="38">
        <v>20201050</v>
      </c>
      <c r="H76" s="42" t="s">
        <v>432</v>
      </c>
    </row>
    <row r="77" spans="1:8" ht="26.25" x14ac:dyDescent="0.25">
      <c r="A77" s="40" t="s">
        <v>448</v>
      </c>
      <c r="B77" s="40"/>
      <c r="C77" s="40"/>
      <c r="D77" s="40"/>
      <c r="E77" s="40"/>
      <c r="F77" s="40"/>
      <c r="G77" s="40"/>
      <c r="H77" s="41" t="s">
        <v>525</v>
      </c>
    </row>
    <row r="78" spans="1:8" x14ac:dyDescent="0.25">
      <c r="A78" s="38" t="s">
        <v>448</v>
      </c>
      <c r="B78" s="38"/>
      <c r="C78" s="38"/>
      <c r="D78" s="38"/>
      <c r="E78" s="38"/>
      <c r="F78" s="38"/>
      <c r="G78" s="38">
        <v>20201060</v>
      </c>
      <c r="H78" s="42" t="s">
        <v>526</v>
      </c>
    </row>
    <row r="79" spans="1:8" x14ac:dyDescent="0.25">
      <c r="A79" s="40" t="s">
        <v>448</v>
      </c>
      <c r="B79" s="40"/>
      <c r="C79" s="40"/>
      <c r="D79" s="40"/>
      <c r="E79" s="40"/>
      <c r="F79" s="40"/>
      <c r="G79" s="40"/>
      <c r="H79" s="41" t="s">
        <v>527</v>
      </c>
    </row>
    <row r="80" spans="1:8" x14ac:dyDescent="0.25">
      <c r="A80" s="40" t="s">
        <v>448</v>
      </c>
      <c r="B80" s="40"/>
      <c r="C80" s="40"/>
      <c r="D80" s="40"/>
      <c r="E80" s="40"/>
      <c r="F80" s="40"/>
      <c r="G80" s="38">
        <v>20201070</v>
      </c>
      <c r="H80" s="42" t="s">
        <v>413</v>
      </c>
    </row>
    <row r="81" spans="1:8" ht="39" x14ac:dyDescent="0.25">
      <c r="A81" s="40" t="s">
        <v>448</v>
      </c>
      <c r="B81" s="40"/>
      <c r="C81" s="40"/>
      <c r="D81" s="40"/>
      <c r="E81" s="40"/>
      <c r="F81" s="40"/>
      <c r="G81" s="40"/>
      <c r="H81" s="41" t="s">
        <v>528</v>
      </c>
    </row>
    <row r="82" spans="1:8" x14ac:dyDescent="0.25">
      <c r="A82" s="40" t="s">
        <v>448</v>
      </c>
      <c r="B82" s="40"/>
      <c r="C82" s="40"/>
      <c r="D82" s="40"/>
      <c r="E82" s="38"/>
      <c r="F82" s="38"/>
      <c r="G82" s="38">
        <v>20201080</v>
      </c>
      <c r="H82" s="42" t="s">
        <v>431</v>
      </c>
    </row>
    <row r="83" spans="1:8" ht="51.75" x14ac:dyDescent="0.25">
      <c r="A83" s="40" t="s">
        <v>448</v>
      </c>
      <c r="B83" s="40"/>
      <c r="C83" s="40"/>
      <c r="D83" s="40"/>
      <c r="E83" s="40"/>
      <c r="F83" s="40"/>
      <c r="G83" s="40"/>
      <c r="H83" s="41" t="s">
        <v>529</v>
      </c>
    </row>
    <row r="84" spans="1:8" x14ac:dyDescent="0.25">
      <c r="A84" s="38" t="s">
        <v>448</v>
      </c>
      <c r="B84" s="38"/>
      <c r="C84" s="38"/>
      <c r="D84" s="38"/>
      <c r="E84" s="38">
        <v>202020</v>
      </c>
      <c r="F84" s="38" t="s">
        <v>530</v>
      </c>
      <c r="G84" s="45">
        <v>20202010</v>
      </c>
      <c r="H84" s="46" t="s">
        <v>423</v>
      </c>
    </row>
    <row r="85" spans="1:8" ht="39" x14ac:dyDescent="0.25">
      <c r="A85" s="40" t="s">
        <v>448</v>
      </c>
      <c r="B85" s="38"/>
      <c r="C85" s="40"/>
      <c r="D85" s="38"/>
      <c r="E85" s="40"/>
      <c r="F85" s="40"/>
      <c r="G85" s="40"/>
      <c r="H85" s="47" t="s">
        <v>531</v>
      </c>
    </row>
    <row r="86" spans="1:8" x14ac:dyDescent="0.25">
      <c r="A86" s="40" t="s">
        <v>448</v>
      </c>
      <c r="B86" s="40"/>
      <c r="C86" s="40"/>
      <c r="D86" s="40"/>
      <c r="E86" s="40"/>
      <c r="F86" s="40"/>
      <c r="G86" s="38">
        <v>20202020</v>
      </c>
      <c r="H86" s="42" t="s">
        <v>433</v>
      </c>
    </row>
    <row r="87" spans="1:8" ht="39" x14ac:dyDescent="0.25">
      <c r="A87" s="40" t="s">
        <v>448</v>
      </c>
      <c r="B87" s="40"/>
      <c r="C87" s="40"/>
      <c r="D87" s="40"/>
      <c r="E87" s="40"/>
      <c r="F87" s="40"/>
      <c r="G87" s="40"/>
      <c r="H87" s="41" t="s">
        <v>532</v>
      </c>
    </row>
    <row r="88" spans="1:8" x14ac:dyDescent="0.25">
      <c r="A88" s="40"/>
      <c r="B88" s="40"/>
      <c r="C88" s="40"/>
      <c r="D88" s="40"/>
      <c r="E88" s="40"/>
      <c r="F88" s="40"/>
      <c r="G88" s="45">
        <v>20202030</v>
      </c>
      <c r="H88" s="46" t="s">
        <v>533</v>
      </c>
    </row>
    <row r="89" spans="1:8" ht="39" x14ac:dyDescent="0.25">
      <c r="A89" s="40"/>
      <c r="B89" s="40"/>
      <c r="C89" s="40"/>
      <c r="D89" s="40"/>
      <c r="E89" s="40"/>
      <c r="F89" s="40"/>
      <c r="G89" s="40"/>
      <c r="H89" s="47" t="s">
        <v>534</v>
      </c>
    </row>
    <row r="90" spans="1:8" x14ac:dyDescent="0.25">
      <c r="A90" s="40" t="s">
        <v>448</v>
      </c>
      <c r="B90" s="40"/>
      <c r="C90" s="38">
        <v>2030</v>
      </c>
      <c r="D90" s="38" t="s">
        <v>535</v>
      </c>
      <c r="E90" s="38">
        <v>203010</v>
      </c>
      <c r="F90" s="38" t="s">
        <v>430</v>
      </c>
      <c r="G90" s="38">
        <v>20301010</v>
      </c>
      <c r="H90" s="42" t="s">
        <v>430</v>
      </c>
    </row>
    <row r="91" spans="1:8" ht="26.25" x14ac:dyDescent="0.25">
      <c r="A91" s="40" t="s">
        <v>448</v>
      </c>
      <c r="B91" s="40"/>
      <c r="C91" s="40"/>
      <c r="D91" s="40"/>
      <c r="E91" s="40"/>
      <c r="F91" s="40"/>
      <c r="G91" s="40"/>
      <c r="H91" s="41" t="s">
        <v>536</v>
      </c>
    </row>
    <row r="92" spans="1:8" x14ac:dyDescent="0.25">
      <c r="A92" s="38" t="s">
        <v>448</v>
      </c>
      <c r="B92" s="38"/>
      <c r="C92" s="38"/>
      <c r="D92" s="38"/>
      <c r="E92" s="43">
        <v>203020</v>
      </c>
      <c r="F92" s="43" t="s">
        <v>438</v>
      </c>
      <c r="G92" s="43">
        <v>20302010</v>
      </c>
      <c r="H92" s="44" t="s">
        <v>438</v>
      </c>
    </row>
    <row r="93" spans="1:8" x14ac:dyDescent="0.25">
      <c r="A93" s="40" t="s">
        <v>448</v>
      </c>
      <c r="B93" s="40"/>
      <c r="C93" s="40"/>
      <c r="D93" s="40"/>
      <c r="E93" s="40"/>
      <c r="F93" s="40"/>
      <c r="G93" s="40"/>
      <c r="H93" s="41" t="s">
        <v>537</v>
      </c>
    </row>
    <row r="94" spans="1:8" x14ac:dyDescent="0.25">
      <c r="A94" s="38" t="s">
        <v>448</v>
      </c>
      <c r="B94" s="38"/>
      <c r="C94" s="38"/>
      <c r="D94" s="38"/>
      <c r="E94" s="45">
        <v>203030</v>
      </c>
      <c r="F94" s="45" t="s">
        <v>435</v>
      </c>
      <c r="G94" s="45">
        <v>20303010</v>
      </c>
      <c r="H94" s="46" t="s">
        <v>435</v>
      </c>
    </row>
    <row r="95" spans="1:8" x14ac:dyDescent="0.25">
      <c r="A95" s="40" t="s">
        <v>448</v>
      </c>
      <c r="B95" s="40"/>
      <c r="C95" s="40"/>
      <c r="D95" s="40"/>
      <c r="E95" s="40"/>
      <c r="F95" s="40"/>
      <c r="G95" s="40"/>
      <c r="H95" s="41" t="s">
        <v>538</v>
      </c>
    </row>
    <row r="96" spans="1:8" x14ac:dyDescent="0.25">
      <c r="A96" s="38" t="s">
        <v>448</v>
      </c>
      <c r="B96" s="38"/>
      <c r="C96" s="38"/>
      <c r="D96" s="38"/>
      <c r="E96" s="45">
        <v>203040</v>
      </c>
      <c r="F96" s="45" t="s">
        <v>539</v>
      </c>
      <c r="G96" s="45">
        <v>20304010</v>
      </c>
      <c r="H96" s="46" t="s">
        <v>441</v>
      </c>
    </row>
    <row r="97" spans="1:8" x14ac:dyDescent="0.25">
      <c r="A97" s="40" t="s">
        <v>448</v>
      </c>
      <c r="B97" s="40"/>
      <c r="C97" s="40"/>
      <c r="D97" s="40"/>
      <c r="E97" s="40"/>
      <c r="F97" s="40"/>
      <c r="G97" s="40"/>
      <c r="H97" s="41" t="s">
        <v>540</v>
      </c>
    </row>
    <row r="98" spans="1:8" x14ac:dyDescent="0.25">
      <c r="A98" s="38" t="s">
        <v>448</v>
      </c>
      <c r="B98" s="38"/>
      <c r="C98" s="38"/>
      <c r="D98" s="38"/>
      <c r="E98" s="38"/>
      <c r="F98" s="38"/>
      <c r="G98" s="48">
        <v>20304020</v>
      </c>
      <c r="H98" s="49" t="s">
        <v>541</v>
      </c>
    </row>
    <row r="99" spans="1:8" x14ac:dyDescent="0.25">
      <c r="A99" s="40" t="s">
        <v>448</v>
      </c>
      <c r="B99" s="40"/>
      <c r="C99" s="40"/>
      <c r="D99" s="40"/>
      <c r="E99" s="40"/>
      <c r="F99" s="40"/>
      <c r="G99" s="48"/>
      <c r="H99" s="49" t="s">
        <v>542</v>
      </c>
    </row>
    <row r="100" spans="1:8" x14ac:dyDescent="0.25">
      <c r="A100" s="38" t="s">
        <v>448</v>
      </c>
      <c r="B100" s="38"/>
      <c r="C100" s="38"/>
      <c r="D100" s="38"/>
      <c r="E100" s="38"/>
      <c r="F100" s="38"/>
      <c r="G100" s="45">
        <v>20304030</v>
      </c>
      <c r="H100" s="46" t="s">
        <v>543</v>
      </c>
    </row>
    <row r="101" spans="1:8" x14ac:dyDescent="0.25">
      <c r="A101" s="40" t="s">
        <v>448</v>
      </c>
      <c r="B101" s="40"/>
      <c r="C101" s="40"/>
      <c r="D101" s="40"/>
      <c r="E101" s="40"/>
      <c r="F101" s="40"/>
      <c r="G101" s="40"/>
      <c r="H101" s="47" t="s">
        <v>544</v>
      </c>
    </row>
    <row r="102" spans="1:8" x14ac:dyDescent="0.25">
      <c r="A102" s="40"/>
      <c r="B102" s="40"/>
      <c r="C102" s="40"/>
      <c r="D102" s="40"/>
      <c r="E102" s="40"/>
      <c r="F102" s="40"/>
      <c r="G102" s="45">
        <v>20304040</v>
      </c>
      <c r="H102" s="46" t="s">
        <v>545</v>
      </c>
    </row>
    <row r="103" spans="1:8" ht="26.25" x14ac:dyDescent="0.25">
      <c r="A103" s="40"/>
      <c r="B103" s="40"/>
      <c r="C103" s="40"/>
      <c r="D103" s="40"/>
      <c r="E103" s="40"/>
      <c r="F103" s="40"/>
      <c r="G103" s="40"/>
      <c r="H103" s="47" t="s">
        <v>546</v>
      </c>
    </row>
    <row r="104" spans="1:8" x14ac:dyDescent="0.25">
      <c r="A104" s="38" t="s">
        <v>448</v>
      </c>
      <c r="B104" s="38"/>
      <c r="C104" s="38"/>
      <c r="D104" s="38"/>
      <c r="E104" s="38">
        <v>203050</v>
      </c>
      <c r="F104" s="38" t="s">
        <v>547</v>
      </c>
      <c r="G104" s="38">
        <v>20305010</v>
      </c>
      <c r="H104" s="42" t="s">
        <v>439</v>
      </c>
    </row>
    <row r="105" spans="1:8" x14ac:dyDescent="0.25">
      <c r="A105" s="40" t="s">
        <v>448</v>
      </c>
      <c r="B105" s="40"/>
      <c r="C105" s="40"/>
      <c r="D105" s="40"/>
      <c r="E105" s="40"/>
      <c r="F105" s="40"/>
      <c r="G105" s="40"/>
      <c r="H105" s="41" t="s">
        <v>548</v>
      </c>
    </row>
    <row r="106" spans="1:8" x14ac:dyDescent="0.25">
      <c r="A106" s="38" t="s">
        <v>448</v>
      </c>
      <c r="B106" s="38"/>
      <c r="C106" s="38"/>
      <c r="D106" s="38"/>
      <c r="E106" s="38"/>
      <c r="F106" s="38"/>
      <c r="G106" s="38">
        <v>20305020</v>
      </c>
      <c r="H106" s="42" t="s">
        <v>424</v>
      </c>
    </row>
    <row r="107" spans="1:8" x14ac:dyDescent="0.25">
      <c r="A107" s="40" t="s">
        <v>448</v>
      </c>
      <c r="B107" s="40"/>
      <c r="C107" s="40"/>
      <c r="D107" s="40"/>
      <c r="E107" s="40"/>
      <c r="F107" s="40"/>
      <c r="G107" s="40"/>
      <c r="H107" s="41" t="s">
        <v>549</v>
      </c>
    </row>
    <row r="108" spans="1:8" x14ac:dyDescent="0.25">
      <c r="A108" s="38" t="s">
        <v>448</v>
      </c>
      <c r="B108" s="38"/>
      <c r="C108" s="38"/>
      <c r="D108" s="38"/>
      <c r="E108" s="38"/>
      <c r="F108" s="38"/>
      <c r="G108" s="38">
        <v>20305030</v>
      </c>
      <c r="H108" s="42" t="s">
        <v>550</v>
      </c>
    </row>
    <row r="109" spans="1:8" x14ac:dyDescent="0.25">
      <c r="A109" s="40" t="s">
        <v>448</v>
      </c>
      <c r="B109" s="40"/>
      <c r="C109" s="40"/>
      <c r="D109" s="40"/>
      <c r="E109" s="40"/>
      <c r="F109" s="40"/>
      <c r="G109" s="40"/>
      <c r="H109" s="41" t="s">
        <v>551</v>
      </c>
    </row>
    <row r="110" spans="1:8" x14ac:dyDescent="0.25">
      <c r="A110" s="38">
        <v>25</v>
      </c>
      <c r="B110" s="38" t="s">
        <v>102</v>
      </c>
      <c r="C110" s="38">
        <v>2510</v>
      </c>
      <c r="D110" s="38" t="s">
        <v>552</v>
      </c>
      <c r="E110" s="43">
        <v>251010</v>
      </c>
      <c r="F110" s="43" t="s">
        <v>553</v>
      </c>
      <c r="G110" s="43">
        <v>25101010</v>
      </c>
      <c r="H110" s="44" t="s">
        <v>554</v>
      </c>
    </row>
    <row r="111" spans="1:8" x14ac:dyDescent="0.25">
      <c r="A111" s="40" t="s">
        <v>448</v>
      </c>
      <c r="B111" s="40"/>
      <c r="C111" s="40"/>
      <c r="D111" s="40"/>
      <c r="E111" s="40"/>
      <c r="F111" s="40"/>
      <c r="G111" s="40"/>
      <c r="H111" s="41" t="s">
        <v>555</v>
      </c>
    </row>
    <row r="112" spans="1:8" x14ac:dyDescent="0.25">
      <c r="A112" s="38" t="s">
        <v>448</v>
      </c>
      <c r="B112" s="38"/>
      <c r="C112" s="38"/>
      <c r="D112" s="38"/>
      <c r="E112" s="38"/>
      <c r="F112" s="38"/>
      <c r="G112" s="38">
        <v>25101020</v>
      </c>
      <c r="H112" s="42" t="s">
        <v>556</v>
      </c>
    </row>
    <row r="113" spans="1:8" x14ac:dyDescent="0.25">
      <c r="A113" s="40" t="s">
        <v>448</v>
      </c>
      <c r="B113" s="40"/>
      <c r="C113" s="40"/>
      <c r="D113" s="40"/>
      <c r="E113" s="40"/>
      <c r="F113" s="40"/>
      <c r="G113" s="40"/>
      <c r="H113" s="41" t="s">
        <v>557</v>
      </c>
    </row>
    <row r="114" spans="1:8" x14ac:dyDescent="0.25">
      <c r="A114" s="38" t="s">
        <v>448</v>
      </c>
      <c r="B114" s="38"/>
      <c r="C114" s="38"/>
      <c r="D114" s="38"/>
      <c r="E114" s="38">
        <v>251020</v>
      </c>
      <c r="F114" s="38" t="s">
        <v>558</v>
      </c>
      <c r="G114" s="38">
        <v>25102010</v>
      </c>
      <c r="H114" s="42" t="s">
        <v>559</v>
      </c>
    </row>
    <row r="115" spans="1:8" ht="26.25" x14ac:dyDescent="0.25">
      <c r="A115" s="40" t="s">
        <v>448</v>
      </c>
      <c r="B115" s="40"/>
      <c r="C115" s="40"/>
      <c r="D115" s="40"/>
      <c r="E115" s="40"/>
      <c r="F115" s="40"/>
      <c r="G115" s="40"/>
      <c r="H115" s="41" t="s">
        <v>560</v>
      </c>
    </row>
    <row r="116" spans="1:8" x14ac:dyDescent="0.25">
      <c r="A116" s="38" t="s">
        <v>448</v>
      </c>
      <c r="B116" s="38"/>
      <c r="C116" s="38"/>
      <c r="D116" s="38"/>
      <c r="E116" s="38"/>
      <c r="F116" s="38"/>
      <c r="G116" s="38">
        <v>25102020</v>
      </c>
      <c r="H116" s="42" t="s">
        <v>561</v>
      </c>
    </row>
    <row r="117" spans="1:8" x14ac:dyDescent="0.25">
      <c r="A117" s="40" t="s">
        <v>448</v>
      </c>
      <c r="B117" s="40"/>
      <c r="C117" s="40"/>
      <c r="D117" s="40"/>
      <c r="E117" s="40"/>
      <c r="F117" s="40"/>
      <c r="G117" s="40"/>
      <c r="H117" s="41" t="s">
        <v>562</v>
      </c>
    </row>
    <row r="118" spans="1:8" x14ac:dyDescent="0.25">
      <c r="A118" s="38" t="s">
        <v>448</v>
      </c>
      <c r="B118" s="38"/>
      <c r="C118" s="38">
        <v>2520</v>
      </c>
      <c r="D118" s="38" t="s">
        <v>563</v>
      </c>
      <c r="E118" s="38">
        <v>252010</v>
      </c>
      <c r="F118" s="38" t="s">
        <v>564</v>
      </c>
      <c r="G118" s="38">
        <v>25201010</v>
      </c>
      <c r="H118" s="42" t="s">
        <v>565</v>
      </c>
    </row>
    <row r="119" spans="1:8" ht="39" x14ac:dyDescent="0.25">
      <c r="A119" s="40" t="s">
        <v>448</v>
      </c>
      <c r="B119" s="40"/>
      <c r="C119" s="40"/>
      <c r="D119" s="40"/>
      <c r="E119" s="40"/>
      <c r="F119" s="40"/>
      <c r="G119" s="40"/>
      <c r="H119" s="41" t="s">
        <v>566</v>
      </c>
    </row>
    <row r="120" spans="1:8" x14ac:dyDescent="0.25">
      <c r="A120" s="38" t="s">
        <v>448</v>
      </c>
      <c r="B120" s="38"/>
      <c r="C120" s="38"/>
      <c r="D120" s="38"/>
      <c r="E120" s="38"/>
      <c r="F120" s="38"/>
      <c r="G120" s="38">
        <v>25201020</v>
      </c>
      <c r="H120" s="42" t="s">
        <v>567</v>
      </c>
    </row>
    <row r="121" spans="1:8" x14ac:dyDescent="0.25">
      <c r="A121" s="40" t="s">
        <v>448</v>
      </c>
      <c r="B121" s="40"/>
      <c r="C121" s="40"/>
      <c r="D121" s="40"/>
      <c r="E121" s="40"/>
      <c r="F121" s="40"/>
      <c r="G121" s="40"/>
      <c r="H121" s="41" t="s">
        <v>568</v>
      </c>
    </row>
    <row r="122" spans="1:8" x14ac:dyDescent="0.25">
      <c r="A122" s="38" t="s">
        <v>448</v>
      </c>
      <c r="B122" s="38"/>
      <c r="C122" s="38"/>
      <c r="D122" s="38"/>
      <c r="E122" s="38"/>
      <c r="F122" s="38"/>
      <c r="G122" s="38">
        <v>25201030</v>
      </c>
      <c r="H122" s="42" t="s">
        <v>569</v>
      </c>
    </row>
    <row r="123" spans="1:8" x14ac:dyDescent="0.25">
      <c r="A123" s="40" t="s">
        <v>448</v>
      </c>
      <c r="B123" s="40"/>
      <c r="C123" s="40"/>
      <c r="D123" s="40"/>
      <c r="E123" s="40"/>
      <c r="F123" s="40"/>
      <c r="G123" s="40"/>
      <c r="H123" s="41" t="s">
        <v>570</v>
      </c>
    </row>
    <row r="124" spans="1:8" x14ac:dyDescent="0.25">
      <c r="A124" s="38" t="s">
        <v>448</v>
      </c>
      <c r="B124" s="38"/>
      <c r="C124" s="38"/>
      <c r="D124" s="38"/>
      <c r="E124" s="38"/>
      <c r="F124" s="38"/>
      <c r="G124" s="38">
        <v>25201040</v>
      </c>
      <c r="H124" s="42" t="s">
        <v>571</v>
      </c>
    </row>
    <row r="125" spans="1:8" ht="39" x14ac:dyDescent="0.25">
      <c r="A125" s="40" t="s">
        <v>448</v>
      </c>
      <c r="B125" s="40"/>
      <c r="C125" s="40"/>
      <c r="D125" s="40"/>
      <c r="E125" s="40"/>
      <c r="F125" s="40"/>
      <c r="G125" s="40"/>
      <c r="H125" s="41" t="s">
        <v>572</v>
      </c>
    </row>
    <row r="126" spans="1:8" x14ac:dyDescent="0.25">
      <c r="A126" s="38" t="s">
        <v>448</v>
      </c>
      <c r="B126" s="38"/>
      <c r="C126" s="38"/>
      <c r="D126" s="38"/>
      <c r="E126" s="38"/>
      <c r="F126" s="38"/>
      <c r="G126" s="38">
        <v>25201050</v>
      </c>
      <c r="H126" s="42" t="s">
        <v>573</v>
      </c>
    </row>
    <row r="127" spans="1:8" ht="26.25" x14ac:dyDescent="0.25">
      <c r="A127" s="40" t="s">
        <v>448</v>
      </c>
      <c r="B127" s="40"/>
      <c r="C127" s="40"/>
      <c r="D127" s="40"/>
      <c r="E127" s="40"/>
      <c r="F127" s="40"/>
      <c r="G127" s="40"/>
      <c r="H127" s="41" t="s">
        <v>574</v>
      </c>
    </row>
    <row r="128" spans="1:8" x14ac:dyDescent="0.25">
      <c r="A128" s="38" t="s">
        <v>448</v>
      </c>
      <c r="B128" s="38"/>
      <c r="C128" s="38"/>
      <c r="D128" s="38"/>
      <c r="E128" s="38">
        <v>252020</v>
      </c>
      <c r="F128" s="38" t="s">
        <v>575</v>
      </c>
      <c r="G128" s="38">
        <v>25202010</v>
      </c>
      <c r="H128" s="42" t="s">
        <v>575</v>
      </c>
    </row>
    <row r="129" spans="1:8" x14ac:dyDescent="0.25">
      <c r="A129" s="40" t="s">
        <v>448</v>
      </c>
      <c r="B129" s="40"/>
      <c r="C129" s="40"/>
      <c r="D129" s="40"/>
      <c r="E129" s="40"/>
      <c r="F129" s="40"/>
      <c r="G129" s="40"/>
      <c r="H129" s="41" t="s">
        <v>576</v>
      </c>
    </row>
    <row r="130" spans="1:8" x14ac:dyDescent="0.25">
      <c r="A130" s="38" t="s">
        <v>448</v>
      </c>
      <c r="B130" s="38"/>
      <c r="C130" s="38"/>
      <c r="D130" s="38"/>
      <c r="E130" s="38">
        <v>252030</v>
      </c>
      <c r="F130" s="38" t="s">
        <v>577</v>
      </c>
      <c r="G130" s="38">
        <v>25203010</v>
      </c>
      <c r="H130" s="42" t="s">
        <v>578</v>
      </c>
    </row>
    <row r="131" spans="1:8" ht="26.25" x14ac:dyDescent="0.25">
      <c r="A131" s="40" t="s">
        <v>448</v>
      </c>
      <c r="B131" s="40"/>
      <c r="C131" s="40"/>
      <c r="D131" s="40"/>
      <c r="E131" s="40"/>
      <c r="F131" s="40"/>
      <c r="G131" s="40"/>
      <c r="H131" s="41" t="s">
        <v>579</v>
      </c>
    </row>
    <row r="132" spans="1:8" x14ac:dyDescent="0.25">
      <c r="A132" s="38" t="s">
        <v>448</v>
      </c>
      <c r="B132" s="38"/>
      <c r="C132" s="38"/>
      <c r="D132" s="38"/>
      <c r="E132" s="38"/>
      <c r="F132" s="38"/>
      <c r="G132" s="38">
        <v>25203020</v>
      </c>
      <c r="H132" s="42" t="s">
        <v>580</v>
      </c>
    </row>
    <row r="133" spans="1:8" x14ac:dyDescent="0.25">
      <c r="A133" s="40" t="s">
        <v>448</v>
      </c>
      <c r="B133" s="40"/>
      <c r="C133" s="40"/>
      <c r="D133" s="40"/>
      <c r="E133" s="40"/>
      <c r="F133" s="40"/>
      <c r="G133" s="40"/>
      <c r="H133" s="41" t="s">
        <v>581</v>
      </c>
    </row>
    <row r="134" spans="1:8" x14ac:dyDescent="0.25">
      <c r="A134" s="38" t="s">
        <v>448</v>
      </c>
      <c r="B134" s="38"/>
      <c r="C134" s="38"/>
      <c r="D134" s="38"/>
      <c r="E134" s="38"/>
      <c r="F134" s="38"/>
      <c r="G134" s="38">
        <v>25203030</v>
      </c>
      <c r="H134" s="42" t="s">
        <v>582</v>
      </c>
    </row>
    <row r="135" spans="1:8" x14ac:dyDescent="0.25">
      <c r="A135" s="40" t="s">
        <v>448</v>
      </c>
      <c r="B135" s="40"/>
      <c r="C135" s="40"/>
      <c r="D135" s="40"/>
      <c r="E135" s="40"/>
      <c r="F135" s="40"/>
      <c r="G135" s="40"/>
      <c r="H135" s="41" t="s">
        <v>583</v>
      </c>
    </row>
    <row r="136" spans="1:8" x14ac:dyDescent="0.25">
      <c r="A136" s="38" t="s">
        <v>448</v>
      </c>
      <c r="B136" s="38"/>
      <c r="C136" s="38">
        <v>2530</v>
      </c>
      <c r="D136" s="38" t="s">
        <v>584</v>
      </c>
      <c r="E136" s="38">
        <v>253010</v>
      </c>
      <c r="F136" s="38" t="s">
        <v>585</v>
      </c>
      <c r="G136" s="38">
        <v>25301010</v>
      </c>
      <c r="H136" s="42" t="s">
        <v>586</v>
      </c>
    </row>
    <row r="137" spans="1:8" x14ac:dyDescent="0.25">
      <c r="A137" s="40" t="s">
        <v>448</v>
      </c>
      <c r="B137" s="38"/>
      <c r="C137" s="40"/>
      <c r="D137" s="40"/>
      <c r="E137" s="40"/>
      <c r="F137" s="40"/>
      <c r="G137" s="40"/>
      <c r="H137" s="41" t="s">
        <v>587</v>
      </c>
    </row>
    <row r="138" spans="1:8" x14ac:dyDescent="0.25">
      <c r="A138" s="38" t="s">
        <v>448</v>
      </c>
      <c r="B138" s="38"/>
      <c r="C138" s="38"/>
      <c r="D138" s="38"/>
      <c r="E138" s="38"/>
      <c r="F138" s="38"/>
      <c r="G138" s="38">
        <v>25301020</v>
      </c>
      <c r="H138" s="42" t="s">
        <v>297</v>
      </c>
    </row>
    <row r="139" spans="1:8" ht="26.25" x14ac:dyDescent="0.25">
      <c r="A139" s="40" t="s">
        <v>448</v>
      </c>
      <c r="B139" s="40"/>
      <c r="C139" s="40"/>
      <c r="D139" s="40"/>
      <c r="E139" s="40"/>
      <c r="F139" s="40"/>
      <c r="G139" s="40"/>
      <c r="H139" s="41" t="s">
        <v>588</v>
      </c>
    </row>
    <row r="140" spans="1:8" x14ac:dyDescent="0.25">
      <c r="A140" s="38" t="s">
        <v>448</v>
      </c>
      <c r="B140" s="38"/>
      <c r="C140" s="38"/>
      <c r="D140" s="38"/>
      <c r="E140" s="38"/>
      <c r="F140" s="38"/>
      <c r="G140" s="38">
        <v>25301030</v>
      </c>
      <c r="H140" s="42" t="s">
        <v>589</v>
      </c>
    </row>
    <row r="141" spans="1:8" ht="26.25" x14ac:dyDescent="0.25">
      <c r="A141" s="40" t="s">
        <v>448</v>
      </c>
      <c r="B141" s="40"/>
      <c r="C141" s="40"/>
      <c r="D141" s="40"/>
      <c r="E141" s="40"/>
      <c r="F141" s="40"/>
      <c r="G141" s="40"/>
      <c r="H141" s="41" t="s">
        <v>590</v>
      </c>
    </row>
    <row r="142" spans="1:8" x14ac:dyDescent="0.25">
      <c r="A142" s="38" t="s">
        <v>448</v>
      </c>
      <c r="B142" s="38"/>
      <c r="C142" s="38"/>
      <c r="D142" s="38"/>
      <c r="E142" s="38"/>
      <c r="F142" s="38"/>
      <c r="G142" s="38">
        <v>25301040</v>
      </c>
      <c r="H142" s="42" t="s">
        <v>208</v>
      </c>
    </row>
    <row r="143" spans="1:8" x14ac:dyDescent="0.25">
      <c r="A143" s="40" t="s">
        <v>448</v>
      </c>
      <c r="B143" s="40"/>
      <c r="C143" s="40"/>
      <c r="D143" s="40"/>
      <c r="E143" s="40"/>
      <c r="F143" s="40"/>
      <c r="G143" s="40"/>
      <c r="H143" s="41" t="s">
        <v>591</v>
      </c>
    </row>
    <row r="144" spans="1:8" x14ac:dyDescent="0.25">
      <c r="A144" s="40" t="s">
        <v>448</v>
      </c>
      <c r="B144" s="40"/>
      <c r="C144" s="40"/>
      <c r="D144" s="40"/>
      <c r="E144" s="38">
        <v>253020</v>
      </c>
      <c r="F144" s="38" t="s">
        <v>592</v>
      </c>
      <c r="G144" s="38">
        <v>25302010</v>
      </c>
      <c r="H144" s="42" t="s">
        <v>593</v>
      </c>
    </row>
    <row r="145" spans="1:8" ht="39" x14ac:dyDescent="0.25">
      <c r="A145" s="40" t="s">
        <v>448</v>
      </c>
      <c r="B145" s="40"/>
      <c r="C145" s="40"/>
      <c r="D145" s="40"/>
      <c r="E145" s="40"/>
      <c r="F145" s="40"/>
      <c r="G145" s="38"/>
      <c r="H145" s="41" t="s">
        <v>594</v>
      </c>
    </row>
    <row r="146" spans="1:8" x14ac:dyDescent="0.25">
      <c r="A146" s="40" t="s">
        <v>448</v>
      </c>
      <c r="B146" s="40"/>
      <c r="C146" s="40"/>
      <c r="D146" s="40"/>
      <c r="E146" s="40"/>
      <c r="F146" s="40"/>
      <c r="G146" s="38">
        <v>25302020</v>
      </c>
      <c r="H146" s="42" t="s">
        <v>595</v>
      </c>
    </row>
    <row r="147" spans="1:8" ht="26.25" x14ac:dyDescent="0.25">
      <c r="A147" s="40" t="s">
        <v>448</v>
      </c>
      <c r="B147" s="40"/>
      <c r="C147" s="40"/>
      <c r="D147" s="40"/>
      <c r="E147" s="40"/>
      <c r="F147" s="40"/>
      <c r="G147" s="40"/>
      <c r="H147" s="41" t="s">
        <v>596</v>
      </c>
    </row>
    <row r="148" spans="1:8" x14ac:dyDescent="0.25">
      <c r="A148" s="38" t="s">
        <v>448</v>
      </c>
      <c r="B148" s="38"/>
      <c r="C148" s="45">
        <v>2550</v>
      </c>
      <c r="D148" s="45" t="s">
        <v>597</v>
      </c>
      <c r="E148" s="38">
        <v>255010</v>
      </c>
      <c r="F148" s="38" t="s">
        <v>598</v>
      </c>
      <c r="G148" s="38">
        <v>25501010</v>
      </c>
      <c r="H148" s="42" t="s">
        <v>598</v>
      </c>
    </row>
    <row r="149" spans="1:8" x14ac:dyDescent="0.25">
      <c r="A149" s="40" t="s">
        <v>448</v>
      </c>
      <c r="B149" s="40"/>
      <c r="C149" s="40"/>
      <c r="D149" s="40"/>
      <c r="E149" s="40"/>
      <c r="F149" s="40"/>
      <c r="G149" s="40"/>
      <c r="H149" s="41" t="s">
        <v>599</v>
      </c>
    </row>
    <row r="150" spans="1:8" x14ac:dyDescent="0.25">
      <c r="A150" s="38" t="s">
        <v>448</v>
      </c>
      <c r="B150" s="38"/>
      <c r="C150" s="38"/>
      <c r="D150" s="38"/>
      <c r="E150" s="48">
        <v>255020</v>
      </c>
      <c r="F150" s="48" t="s">
        <v>600</v>
      </c>
      <c r="G150" s="48">
        <v>25502020</v>
      </c>
      <c r="H150" s="49" t="s">
        <v>601</v>
      </c>
    </row>
    <row r="151" spans="1:8" ht="26.25" x14ac:dyDescent="0.25">
      <c r="A151" s="40" t="s">
        <v>448</v>
      </c>
      <c r="B151" s="40"/>
      <c r="C151" s="40"/>
      <c r="D151" s="40"/>
      <c r="E151" s="40"/>
      <c r="F151" s="40"/>
      <c r="G151" s="40"/>
      <c r="H151" s="41" t="s">
        <v>602</v>
      </c>
    </row>
    <row r="152" spans="1:8" x14ac:dyDescent="0.25">
      <c r="A152" s="38" t="s">
        <v>448</v>
      </c>
      <c r="B152" s="38"/>
      <c r="C152" s="38"/>
      <c r="D152" s="38"/>
      <c r="E152" s="45">
        <v>255030</v>
      </c>
      <c r="F152" s="45" t="s">
        <v>603</v>
      </c>
      <c r="G152" s="48">
        <v>25503010</v>
      </c>
      <c r="H152" s="49" t="s">
        <v>604</v>
      </c>
    </row>
    <row r="153" spans="1:8" x14ac:dyDescent="0.25">
      <c r="A153" s="40" t="s">
        <v>448</v>
      </c>
      <c r="B153" s="40"/>
      <c r="C153" s="40"/>
      <c r="D153" s="40"/>
      <c r="E153" s="40"/>
      <c r="F153" s="40"/>
      <c r="G153" s="40"/>
      <c r="H153" s="41" t="s">
        <v>605</v>
      </c>
    </row>
    <row r="154" spans="1:8" x14ac:dyDescent="0.25">
      <c r="A154" s="38" t="s">
        <v>448</v>
      </c>
      <c r="B154" s="38"/>
      <c r="C154" s="38"/>
      <c r="D154" s="38"/>
      <c r="E154" s="38"/>
      <c r="F154" s="38"/>
      <c r="G154" s="48">
        <v>25503020</v>
      </c>
      <c r="H154" s="49" t="s">
        <v>606</v>
      </c>
    </row>
    <row r="155" spans="1:8" ht="26.25" x14ac:dyDescent="0.25">
      <c r="A155" s="40" t="s">
        <v>448</v>
      </c>
      <c r="B155" s="40"/>
      <c r="C155" s="40"/>
      <c r="D155" s="40"/>
      <c r="E155" s="40"/>
      <c r="F155" s="40"/>
      <c r="G155" s="40"/>
      <c r="H155" s="41" t="s">
        <v>607</v>
      </c>
    </row>
    <row r="156" spans="1:8" x14ac:dyDescent="0.25">
      <c r="A156" s="40"/>
      <c r="B156" s="40"/>
      <c r="C156" s="40"/>
      <c r="D156" s="40"/>
      <c r="E156" s="45"/>
      <c r="F156" s="45"/>
      <c r="G156" s="45">
        <v>25503030</v>
      </c>
      <c r="H156" s="46" t="s">
        <v>608</v>
      </c>
    </row>
    <row r="157" spans="1:8" ht="26.25" x14ac:dyDescent="0.25">
      <c r="A157" s="40"/>
      <c r="B157" s="40"/>
      <c r="C157" s="40"/>
      <c r="D157" s="40"/>
      <c r="E157" s="40"/>
      <c r="F157" s="40"/>
      <c r="G157" s="40"/>
      <c r="H157" s="47" t="s">
        <v>609</v>
      </c>
    </row>
    <row r="158" spans="1:8" x14ac:dyDescent="0.25">
      <c r="A158" s="38" t="s">
        <v>448</v>
      </c>
      <c r="B158" s="38"/>
      <c r="C158" s="38"/>
      <c r="D158" s="38"/>
      <c r="E158" s="38">
        <v>255040</v>
      </c>
      <c r="F158" s="38" t="s">
        <v>610</v>
      </c>
      <c r="G158" s="38">
        <v>25504010</v>
      </c>
      <c r="H158" s="42" t="s">
        <v>210</v>
      </c>
    </row>
    <row r="159" spans="1:8" x14ac:dyDescent="0.25">
      <c r="A159" s="40" t="s">
        <v>448</v>
      </c>
      <c r="B159" s="40"/>
      <c r="C159" s="40"/>
      <c r="D159" s="40"/>
      <c r="E159" s="40"/>
      <c r="F159" s="40"/>
      <c r="G159" s="40"/>
      <c r="H159" s="41" t="s">
        <v>611</v>
      </c>
    </row>
    <row r="160" spans="1:8" x14ac:dyDescent="0.25">
      <c r="A160" s="38" t="s">
        <v>448</v>
      </c>
      <c r="B160" s="38"/>
      <c r="C160" s="38"/>
      <c r="D160" s="38"/>
      <c r="E160" s="38"/>
      <c r="F160" s="38"/>
      <c r="G160" s="38">
        <v>25504020</v>
      </c>
      <c r="H160" s="42" t="s">
        <v>264</v>
      </c>
    </row>
    <row r="161" spans="1:8" x14ac:dyDescent="0.25">
      <c r="A161" s="40" t="s">
        <v>448</v>
      </c>
      <c r="B161" s="40"/>
      <c r="C161" s="40"/>
      <c r="D161" s="40"/>
      <c r="E161" s="40"/>
      <c r="F161" s="40"/>
      <c r="G161" s="40"/>
      <c r="H161" s="41" t="s">
        <v>612</v>
      </c>
    </row>
    <row r="162" spans="1:8" x14ac:dyDescent="0.25">
      <c r="A162" s="38" t="s">
        <v>448</v>
      </c>
      <c r="B162" s="38"/>
      <c r="C162" s="38"/>
      <c r="D162" s="38"/>
      <c r="E162" s="38"/>
      <c r="F162" s="38"/>
      <c r="G162" s="38">
        <v>25504030</v>
      </c>
      <c r="H162" s="42" t="s">
        <v>613</v>
      </c>
    </row>
    <row r="163" spans="1:8" x14ac:dyDescent="0.25">
      <c r="A163" s="40" t="s">
        <v>448</v>
      </c>
      <c r="B163" s="40"/>
      <c r="C163" s="40"/>
      <c r="D163" s="40"/>
      <c r="E163" s="40"/>
      <c r="F163" s="40"/>
      <c r="G163" s="40"/>
      <c r="H163" s="41" t="s">
        <v>614</v>
      </c>
    </row>
    <row r="164" spans="1:8" x14ac:dyDescent="0.25">
      <c r="A164" s="38" t="s">
        <v>448</v>
      </c>
      <c r="B164" s="38"/>
      <c r="C164" s="38"/>
      <c r="D164" s="38"/>
      <c r="E164" s="38"/>
      <c r="F164" s="38"/>
      <c r="G164" s="45">
        <v>25504040</v>
      </c>
      <c r="H164" s="46" t="s">
        <v>615</v>
      </c>
    </row>
    <row r="165" spans="1:8" ht="26.25" x14ac:dyDescent="0.25">
      <c r="A165" s="40" t="s">
        <v>448</v>
      </c>
      <c r="B165" s="40"/>
      <c r="C165" s="40"/>
      <c r="D165" s="40"/>
      <c r="E165" s="40"/>
      <c r="F165" s="40"/>
      <c r="G165" s="40"/>
      <c r="H165" s="41" t="s">
        <v>616</v>
      </c>
    </row>
    <row r="166" spans="1:8" x14ac:dyDescent="0.25">
      <c r="A166" s="40" t="s">
        <v>448</v>
      </c>
      <c r="B166" s="40"/>
      <c r="C166" s="40"/>
      <c r="D166" s="40"/>
      <c r="E166" s="40"/>
      <c r="F166" s="40"/>
      <c r="G166" s="38">
        <v>25504050</v>
      </c>
      <c r="H166" s="42" t="s">
        <v>266</v>
      </c>
    </row>
    <row r="167" spans="1:8" ht="26.25" x14ac:dyDescent="0.25">
      <c r="A167" s="40" t="s">
        <v>448</v>
      </c>
      <c r="B167" s="40"/>
      <c r="C167" s="40"/>
      <c r="D167" s="40"/>
      <c r="E167" s="40"/>
      <c r="F167" s="40"/>
      <c r="G167" s="40"/>
      <c r="H167" s="41" t="s">
        <v>617</v>
      </c>
    </row>
    <row r="168" spans="1:8" x14ac:dyDescent="0.25">
      <c r="A168" s="40" t="s">
        <v>448</v>
      </c>
      <c r="B168" s="40"/>
      <c r="C168" s="40"/>
      <c r="D168" s="40"/>
      <c r="E168" s="40"/>
      <c r="F168" s="40"/>
      <c r="G168" s="38">
        <v>25504060</v>
      </c>
      <c r="H168" s="42" t="s">
        <v>233</v>
      </c>
    </row>
    <row r="169" spans="1:8" ht="26.25" x14ac:dyDescent="0.25">
      <c r="A169" s="40" t="s">
        <v>448</v>
      </c>
      <c r="B169" s="40"/>
      <c r="C169" s="40"/>
      <c r="D169" s="40"/>
      <c r="E169" s="40"/>
      <c r="F169" s="40"/>
      <c r="G169" s="40"/>
      <c r="H169" s="41" t="s">
        <v>618</v>
      </c>
    </row>
    <row r="170" spans="1:8" ht="19.899999999999999" customHeight="1" x14ac:dyDescent="0.25">
      <c r="A170" s="38">
        <v>30</v>
      </c>
      <c r="B170" s="38" t="s">
        <v>116</v>
      </c>
      <c r="C170" s="45">
        <v>3010</v>
      </c>
      <c r="D170" s="45" t="s">
        <v>619</v>
      </c>
      <c r="E170" s="45">
        <v>301010</v>
      </c>
      <c r="F170" s="45" t="s">
        <v>619</v>
      </c>
      <c r="G170" s="38">
        <v>30101010</v>
      </c>
      <c r="H170" s="42" t="s">
        <v>203</v>
      </c>
    </row>
    <row r="171" spans="1:8" x14ac:dyDescent="0.25">
      <c r="A171" s="40" t="s">
        <v>448</v>
      </c>
      <c r="B171" s="40"/>
      <c r="C171" s="40"/>
      <c r="D171" s="40"/>
      <c r="E171" s="40"/>
      <c r="F171" s="40"/>
      <c r="G171" s="40"/>
      <c r="H171" s="41" t="s">
        <v>620</v>
      </c>
    </row>
    <row r="172" spans="1:8" x14ac:dyDescent="0.25">
      <c r="A172" s="38" t="s">
        <v>448</v>
      </c>
      <c r="B172" s="38"/>
      <c r="C172" s="38"/>
      <c r="D172" s="38"/>
      <c r="E172" s="38"/>
      <c r="F172" s="38"/>
      <c r="G172" s="38">
        <v>30101020</v>
      </c>
      <c r="H172" s="42" t="s">
        <v>621</v>
      </c>
    </row>
    <row r="173" spans="1:8" x14ac:dyDescent="0.25">
      <c r="A173" s="40" t="s">
        <v>448</v>
      </c>
      <c r="B173" s="40"/>
      <c r="C173" s="40"/>
      <c r="D173" s="40"/>
      <c r="E173" s="40"/>
      <c r="F173" s="40"/>
      <c r="G173" s="40"/>
      <c r="H173" s="41" t="s">
        <v>622</v>
      </c>
    </row>
    <row r="174" spans="1:8" x14ac:dyDescent="0.25">
      <c r="A174" s="38" t="s">
        <v>448</v>
      </c>
      <c r="B174" s="38"/>
      <c r="C174" s="38"/>
      <c r="D174" s="38"/>
      <c r="E174" s="38"/>
      <c r="F174" s="38"/>
      <c r="G174" s="38">
        <v>30101030</v>
      </c>
      <c r="H174" s="42" t="s">
        <v>623</v>
      </c>
    </row>
    <row r="175" spans="1:8" x14ac:dyDescent="0.25">
      <c r="A175" s="40" t="s">
        <v>448</v>
      </c>
      <c r="B175" s="40"/>
      <c r="C175" s="40"/>
      <c r="D175" s="40"/>
      <c r="E175" s="40"/>
      <c r="F175" s="40"/>
      <c r="G175" s="40"/>
      <c r="H175" s="41" t="s">
        <v>624</v>
      </c>
    </row>
    <row r="176" spans="1:8" x14ac:dyDescent="0.25">
      <c r="A176" s="40" t="s">
        <v>448</v>
      </c>
      <c r="B176" s="40"/>
      <c r="C176" s="40"/>
      <c r="D176" s="40"/>
      <c r="E176" s="40"/>
      <c r="F176" s="40"/>
      <c r="G176" s="45">
        <v>30101040</v>
      </c>
      <c r="H176" s="46" t="s">
        <v>625</v>
      </c>
    </row>
    <row r="177" spans="1:8" ht="26.25" x14ac:dyDescent="0.25">
      <c r="A177" s="40" t="s">
        <v>448</v>
      </c>
      <c r="B177" s="40"/>
      <c r="C177" s="40"/>
      <c r="D177" s="40"/>
      <c r="E177" s="40"/>
      <c r="F177" s="40"/>
      <c r="G177" s="40"/>
      <c r="H177" s="47" t="s">
        <v>626</v>
      </c>
    </row>
    <row r="178" spans="1:8" x14ac:dyDescent="0.25">
      <c r="A178" s="38" t="s">
        <v>448</v>
      </c>
      <c r="B178" s="38"/>
      <c r="C178" s="38">
        <v>3020</v>
      </c>
      <c r="D178" s="38" t="s">
        <v>627</v>
      </c>
      <c r="E178" s="38">
        <v>302010</v>
      </c>
      <c r="F178" s="38" t="s">
        <v>628</v>
      </c>
      <c r="G178" s="38">
        <v>30201010</v>
      </c>
      <c r="H178" s="42" t="s">
        <v>629</v>
      </c>
    </row>
    <row r="179" spans="1:8" x14ac:dyDescent="0.25">
      <c r="A179" s="40" t="s">
        <v>448</v>
      </c>
      <c r="B179" s="40"/>
      <c r="C179" s="40"/>
      <c r="D179" s="40"/>
      <c r="E179" s="40"/>
      <c r="F179" s="40"/>
      <c r="G179" s="40"/>
      <c r="H179" s="41" t="s">
        <v>630</v>
      </c>
    </row>
    <row r="180" spans="1:8" x14ac:dyDescent="0.25">
      <c r="A180" s="38" t="s">
        <v>448</v>
      </c>
      <c r="B180" s="38"/>
      <c r="C180" s="38"/>
      <c r="D180" s="38"/>
      <c r="E180" s="38"/>
      <c r="F180" s="38"/>
      <c r="G180" s="38">
        <v>30201020</v>
      </c>
      <c r="H180" s="42" t="s">
        <v>631</v>
      </c>
    </row>
    <row r="181" spans="1:8" x14ac:dyDescent="0.25">
      <c r="A181" s="40" t="s">
        <v>448</v>
      </c>
      <c r="B181" s="40"/>
      <c r="C181" s="40"/>
      <c r="D181" s="40"/>
      <c r="E181" s="40"/>
      <c r="F181" s="40"/>
      <c r="G181" s="40"/>
      <c r="H181" s="41" t="s">
        <v>632</v>
      </c>
    </row>
    <row r="182" spans="1:8" x14ac:dyDescent="0.25">
      <c r="A182" s="38" t="s">
        <v>448</v>
      </c>
      <c r="B182" s="38"/>
      <c r="C182" s="38"/>
      <c r="D182" s="38"/>
      <c r="E182" s="38"/>
      <c r="F182" s="38"/>
      <c r="G182" s="43">
        <v>30201030</v>
      </c>
      <c r="H182" s="44" t="s">
        <v>633</v>
      </c>
    </row>
    <row r="183" spans="1:8" x14ac:dyDescent="0.25">
      <c r="A183" s="40" t="s">
        <v>448</v>
      </c>
      <c r="B183" s="40"/>
      <c r="C183" s="40"/>
      <c r="D183" s="40"/>
      <c r="E183" s="40"/>
      <c r="F183" s="40"/>
      <c r="G183" s="40"/>
      <c r="H183" s="41" t="s">
        <v>634</v>
      </c>
    </row>
    <row r="184" spans="1:8" x14ac:dyDescent="0.25">
      <c r="A184" s="38" t="s">
        <v>448</v>
      </c>
      <c r="B184" s="38"/>
      <c r="C184" s="38"/>
      <c r="D184" s="38"/>
      <c r="E184" s="38">
        <v>302020</v>
      </c>
      <c r="F184" s="38" t="s">
        <v>635</v>
      </c>
      <c r="G184" s="43">
        <v>30202010</v>
      </c>
      <c r="H184" s="44" t="s">
        <v>636</v>
      </c>
    </row>
    <row r="185" spans="1:8" ht="39" x14ac:dyDescent="0.25">
      <c r="A185" s="40" t="s">
        <v>448</v>
      </c>
      <c r="B185" s="40"/>
      <c r="C185" s="40"/>
      <c r="D185" s="40"/>
      <c r="E185" s="40"/>
      <c r="F185" s="40"/>
      <c r="G185" s="40"/>
      <c r="H185" s="41" t="s">
        <v>637</v>
      </c>
    </row>
    <row r="186" spans="1:8" x14ac:dyDescent="0.25">
      <c r="A186" s="38" t="s">
        <v>448</v>
      </c>
      <c r="B186" s="38"/>
      <c r="C186" s="38"/>
      <c r="D186" s="38"/>
      <c r="E186" s="38"/>
      <c r="F186" s="38"/>
      <c r="G186" s="38">
        <v>30202030</v>
      </c>
      <c r="H186" s="42" t="s">
        <v>638</v>
      </c>
    </row>
    <row r="187" spans="1:8" x14ac:dyDescent="0.25">
      <c r="A187" s="40" t="s">
        <v>448</v>
      </c>
      <c r="B187" s="40"/>
      <c r="C187" s="40"/>
      <c r="D187" s="40"/>
      <c r="E187" s="40"/>
      <c r="F187" s="40"/>
      <c r="G187" s="40"/>
      <c r="H187" s="41" t="s">
        <v>639</v>
      </c>
    </row>
    <row r="188" spans="1:8" x14ac:dyDescent="0.25">
      <c r="A188" s="38" t="s">
        <v>448</v>
      </c>
      <c r="B188" s="38"/>
      <c r="C188" s="38"/>
      <c r="D188" s="38"/>
      <c r="E188" s="38">
        <v>302030</v>
      </c>
      <c r="F188" s="38" t="s">
        <v>640</v>
      </c>
      <c r="G188" s="38">
        <v>30203010</v>
      </c>
      <c r="H188" s="42" t="s">
        <v>640</v>
      </c>
    </row>
    <row r="189" spans="1:8" x14ac:dyDescent="0.25">
      <c r="A189" s="40" t="s">
        <v>448</v>
      </c>
      <c r="B189" s="40"/>
      <c r="C189" s="40"/>
      <c r="D189" s="40"/>
      <c r="E189" s="40"/>
      <c r="F189" s="40"/>
      <c r="G189" s="40"/>
      <c r="H189" s="41" t="s">
        <v>641</v>
      </c>
    </row>
    <row r="190" spans="1:8" x14ac:dyDescent="0.25">
      <c r="A190" s="38" t="s">
        <v>448</v>
      </c>
      <c r="B190" s="38"/>
      <c r="C190" s="38">
        <v>3030</v>
      </c>
      <c r="D190" s="38" t="s">
        <v>642</v>
      </c>
      <c r="E190" s="38">
        <v>303010</v>
      </c>
      <c r="F190" s="38" t="s">
        <v>643</v>
      </c>
      <c r="G190" s="38">
        <v>30301010</v>
      </c>
      <c r="H190" s="42" t="s">
        <v>643</v>
      </c>
    </row>
    <row r="191" spans="1:8" ht="26.25" x14ac:dyDescent="0.25">
      <c r="A191" s="40" t="s">
        <v>448</v>
      </c>
      <c r="B191" s="40"/>
      <c r="C191" s="40"/>
      <c r="D191" s="40"/>
      <c r="E191" s="40"/>
      <c r="F191" s="40"/>
      <c r="G191" s="40"/>
      <c r="H191" s="41" t="s">
        <v>644</v>
      </c>
    </row>
    <row r="192" spans="1:8" x14ac:dyDescent="0.25">
      <c r="A192" s="38" t="s">
        <v>448</v>
      </c>
      <c r="B192" s="38"/>
      <c r="C192" s="38"/>
      <c r="D192" s="38"/>
      <c r="E192" s="43">
        <v>303020</v>
      </c>
      <c r="F192" s="43" t="s">
        <v>645</v>
      </c>
      <c r="G192" s="43">
        <v>30302010</v>
      </c>
      <c r="H192" s="44" t="s">
        <v>645</v>
      </c>
    </row>
    <row r="193" spans="1:8" x14ac:dyDescent="0.25">
      <c r="A193" s="40" t="s">
        <v>448</v>
      </c>
      <c r="B193" s="40"/>
      <c r="C193" s="40"/>
      <c r="D193" s="40"/>
      <c r="E193" s="40"/>
      <c r="F193" s="40"/>
      <c r="G193" s="40"/>
      <c r="H193" s="41" t="s">
        <v>646</v>
      </c>
    </row>
    <row r="194" spans="1:8" x14ac:dyDescent="0.25">
      <c r="A194" s="38">
        <v>35</v>
      </c>
      <c r="B194" s="38" t="s">
        <v>647</v>
      </c>
      <c r="C194" s="38">
        <v>3510</v>
      </c>
      <c r="D194" s="38" t="s">
        <v>648</v>
      </c>
      <c r="E194" s="38">
        <v>351010</v>
      </c>
      <c r="F194" s="38" t="s">
        <v>649</v>
      </c>
      <c r="G194" s="38">
        <v>35101010</v>
      </c>
      <c r="H194" s="42" t="s">
        <v>650</v>
      </c>
    </row>
    <row r="195" spans="1:8" ht="26.25" x14ac:dyDescent="0.25">
      <c r="A195" s="40" t="s">
        <v>448</v>
      </c>
      <c r="B195" s="40"/>
      <c r="C195" s="40"/>
      <c r="D195" s="40"/>
      <c r="E195" s="40"/>
      <c r="F195" s="40"/>
      <c r="G195" s="40"/>
      <c r="H195" s="41" t="s">
        <v>651</v>
      </c>
    </row>
    <row r="196" spans="1:8" x14ac:dyDescent="0.25">
      <c r="A196" s="38" t="s">
        <v>448</v>
      </c>
      <c r="B196" s="38"/>
      <c r="C196" s="38"/>
      <c r="D196" s="38"/>
      <c r="E196" s="38"/>
      <c r="F196" s="38"/>
      <c r="G196" s="38">
        <v>35101020</v>
      </c>
      <c r="H196" s="42" t="s">
        <v>652</v>
      </c>
    </row>
    <row r="197" spans="1:8" ht="26.25" x14ac:dyDescent="0.25">
      <c r="A197" s="40" t="s">
        <v>448</v>
      </c>
      <c r="B197" s="40"/>
      <c r="C197" s="40"/>
      <c r="D197" s="40"/>
      <c r="E197" s="40"/>
      <c r="F197" s="40"/>
      <c r="G197" s="40"/>
      <c r="H197" s="41" t="s">
        <v>653</v>
      </c>
    </row>
    <row r="198" spans="1:8" x14ac:dyDescent="0.25">
      <c r="A198" s="38" t="s">
        <v>448</v>
      </c>
      <c r="B198" s="38"/>
      <c r="C198" s="38"/>
      <c r="D198" s="38"/>
      <c r="E198" s="38">
        <v>351020</v>
      </c>
      <c r="F198" s="38" t="s">
        <v>654</v>
      </c>
      <c r="G198" s="38">
        <v>35102010</v>
      </c>
      <c r="H198" s="42" t="s">
        <v>655</v>
      </c>
    </row>
    <row r="199" spans="1:8" x14ac:dyDescent="0.25">
      <c r="A199" s="40" t="s">
        <v>448</v>
      </c>
      <c r="B199" s="40"/>
      <c r="C199" s="40"/>
      <c r="D199" s="40"/>
      <c r="E199" s="40"/>
      <c r="F199" s="40"/>
      <c r="G199" s="40"/>
      <c r="H199" s="41" t="s">
        <v>656</v>
      </c>
    </row>
    <row r="200" spans="1:8" x14ac:dyDescent="0.25">
      <c r="A200" s="40" t="s">
        <v>448</v>
      </c>
      <c r="B200" s="40"/>
      <c r="C200" s="40"/>
      <c r="D200" s="40"/>
      <c r="E200" s="40"/>
      <c r="F200" s="40"/>
      <c r="G200" s="38">
        <v>35102015</v>
      </c>
      <c r="H200" s="42" t="s">
        <v>657</v>
      </c>
    </row>
    <row r="201" spans="1:8" ht="39" x14ac:dyDescent="0.25">
      <c r="A201" s="40" t="s">
        <v>448</v>
      </c>
      <c r="B201" s="40"/>
      <c r="C201" s="40"/>
      <c r="D201" s="40"/>
      <c r="E201" s="40"/>
      <c r="F201" s="40"/>
      <c r="G201" s="40"/>
      <c r="H201" s="41" t="s">
        <v>658</v>
      </c>
    </row>
    <row r="202" spans="1:8" x14ac:dyDescent="0.25">
      <c r="A202" s="38" t="s">
        <v>448</v>
      </c>
      <c r="B202" s="38"/>
      <c r="C202" s="38"/>
      <c r="D202" s="38"/>
      <c r="E202" s="38"/>
      <c r="F202" s="38"/>
      <c r="G202" s="38">
        <v>35102020</v>
      </c>
      <c r="H202" s="42" t="s">
        <v>659</v>
      </c>
    </row>
    <row r="203" spans="1:8" x14ac:dyDescent="0.25">
      <c r="A203" s="40" t="s">
        <v>448</v>
      </c>
      <c r="B203" s="40"/>
      <c r="C203" s="40"/>
      <c r="D203" s="40"/>
      <c r="E203" s="40"/>
      <c r="F203" s="40"/>
      <c r="G203" s="40"/>
      <c r="H203" s="41" t="s">
        <v>660</v>
      </c>
    </row>
    <row r="204" spans="1:8" x14ac:dyDescent="0.25">
      <c r="A204" s="38" t="s">
        <v>448</v>
      </c>
      <c r="B204" s="38"/>
      <c r="C204" s="38"/>
      <c r="D204" s="38"/>
      <c r="E204" s="38"/>
      <c r="F204" s="38"/>
      <c r="G204" s="38">
        <v>35102030</v>
      </c>
      <c r="H204" s="42" t="s">
        <v>661</v>
      </c>
    </row>
    <row r="205" spans="1:8" x14ac:dyDescent="0.25">
      <c r="A205" s="40" t="s">
        <v>448</v>
      </c>
      <c r="B205" s="40"/>
      <c r="C205" s="40"/>
      <c r="D205" s="40"/>
      <c r="E205" s="40"/>
      <c r="F205" s="40"/>
      <c r="G205" s="40"/>
      <c r="H205" s="41" t="s">
        <v>662</v>
      </c>
    </row>
    <row r="206" spans="1:8" x14ac:dyDescent="0.25">
      <c r="A206" s="40" t="s">
        <v>448</v>
      </c>
      <c r="B206" s="40"/>
      <c r="C206" s="40"/>
      <c r="D206" s="40"/>
      <c r="E206" s="38">
        <v>351030</v>
      </c>
      <c r="F206" s="38" t="s">
        <v>663</v>
      </c>
      <c r="G206" s="38">
        <v>35103010</v>
      </c>
      <c r="H206" s="42" t="s">
        <v>663</v>
      </c>
    </row>
    <row r="207" spans="1:8" ht="26.25" x14ac:dyDescent="0.25">
      <c r="A207" s="40" t="s">
        <v>448</v>
      </c>
      <c r="B207" s="40"/>
      <c r="C207" s="40"/>
      <c r="D207" s="40"/>
      <c r="E207" s="40"/>
      <c r="F207" s="40"/>
      <c r="G207" s="40"/>
      <c r="H207" s="41" t="s">
        <v>664</v>
      </c>
    </row>
    <row r="208" spans="1:8" x14ac:dyDescent="0.25">
      <c r="A208" s="38" t="s">
        <v>448</v>
      </c>
      <c r="B208" s="38"/>
      <c r="C208" s="38">
        <v>3520</v>
      </c>
      <c r="D208" s="38" t="s">
        <v>665</v>
      </c>
      <c r="E208" s="38">
        <v>352010</v>
      </c>
      <c r="F208" s="38" t="s">
        <v>666</v>
      </c>
      <c r="G208" s="38">
        <v>35201010</v>
      </c>
      <c r="H208" s="42" t="s">
        <v>666</v>
      </c>
    </row>
    <row r="209" spans="1:8" ht="39" x14ac:dyDescent="0.25">
      <c r="A209" s="40" t="s">
        <v>448</v>
      </c>
      <c r="B209" s="40"/>
      <c r="C209" s="40"/>
      <c r="D209" s="40"/>
      <c r="E209" s="40"/>
      <c r="F209" s="40"/>
      <c r="G209" s="40"/>
      <c r="H209" s="41" t="s">
        <v>667</v>
      </c>
    </row>
    <row r="210" spans="1:8" x14ac:dyDescent="0.25">
      <c r="A210" s="38" t="s">
        <v>448</v>
      </c>
      <c r="B210" s="38"/>
      <c r="C210" s="38"/>
      <c r="D210" s="38"/>
      <c r="E210" s="38">
        <v>352020</v>
      </c>
      <c r="F210" s="38" t="s">
        <v>668</v>
      </c>
      <c r="G210" s="38">
        <v>35202010</v>
      </c>
      <c r="H210" s="42" t="s">
        <v>668</v>
      </c>
    </row>
    <row r="211" spans="1:8" x14ac:dyDescent="0.25">
      <c r="A211" s="40" t="s">
        <v>448</v>
      </c>
      <c r="B211" s="40"/>
      <c r="C211" s="40"/>
      <c r="D211" s="40"/>
      <c r="E211" s="50"/>
      <c r="F211" s="50"/>
      <c r="G211" s="40"/>
      <c r="H211" s="41" t="s">
        <v>669</v>
      </c>
    </row>
    <row r="212" spans="1:8" x14ac:dyDescent="0.25">
      <c r="A212" s="40" t="s">
        <v>448</v>
      </c>
      <c r="B212" s="40"/>
      <c r="C212" s="40"/>
      <c r="D212" s="40"/>
      <c r="E212" s="38">
        <v>352030</v>
      </c>
      <c r="F212" s="38" t="s">
        <v>670</v>
      </c>
      <c r="G212" s="38">
        <v>35203010</v>
      </c>
      <c r="H212" s="42" t="s">
        <v>670</v>
      </c>
    </row>
    <row r="213" spans="1:8" ht="26.25" x14ac:dyDescent="0.25">
      <c r="A213" s="40" t="s">
        <v>448</v>
      </c>
      <c r="B213" s="40"/>
      <c r="C213" s="40"/>
      <c r="D213" s="40"/>
      <c r="E213" s="40"/>
      <c r="F213" s="40"/>
      <c r="G213" s="40"/>
      <c r="H213" s="41" t="s">
        <v>671</v>
      </c>
    </row>
    <row r="214" spans="1:8" x14ac:dyDescent="0.25">
      <c r="A214" s="38">
        <v>40</v>
      </c>
      <c r="B214" s="38" t="s">
        <v>273</v>
      </c>
      <c r="C214" s="38">
        <v>4010</v>
      </c>
      <c r="D214" s="38" t="s">
        <v>672</v>
      </c>
      <c r="E214" s="38">
        <v>401010</v>
      </c>
      <c r="F214" s="38" t="s">
        <v>672</v>
      </c>
      <c r="G214" s="38">
        <v>40101010</v>
      </c>
      <c r="H214" s="42" t="s">
        <v>673</v>
      </c>
    </row>
    <row r="215" spans="1:8" ht="39" x14ac:dyDescent="0.25">
      <c r="A215" s="40" t="s">
        <v>448</v>
      </c>
      <c r="B215" s="40"/>
      <c r="C215" s="40"/>
      <c r="D215" s="40"/>
      <c r="E215" s="40"/>
      <c r="F215" s="40"/>
      <c r="G215" s="40"/>
      <c r="H215" s="41" t="s">
        <v>674</v>
      </c>
    </row>
    <row r="216" spans="1:8" x14ac:dyDescent="0.25">
      <c r="A216" s="40" t="s">
        <v>448</v>
      </c>
      <c r="B216" s="40"/>
      <c r="C216" s="40"/>
      <c r="D216" s="40"/>
      <c r="E216" s="40"/>
      <c r="F216" s="40"/>
      <c r="G216" s="45">
        <v>40101015</v>
      </c>
      <c r="H216" s="46" t="s">
        <v>675</v>
      </c>
    </row>
    <row r="217" spans="1:8" ht="51.75" x14ac:dyDescent="0.25">
      <c r="A217" s="40" t="s">
        <v>448</v>
      </c>
      <c r="B217" s="40"/>
      <c r="C217" s="40"/>
      <c r="D217" s="40"/>
      <c r="E217" s="40"/>
      <c r="F217" s="40"/>
      <c r="G217" s="40"/>
      <c r="H217" s="47" t="s">
        <v>676</v>
      </c>
    </row>
    <row r="218" spans="1:8" x14ac:dyDescent="0.25">
      <c r="A218" s="40" t="s">
        <v>448</v>
      </c>
      <c r="B218" s="40"/>
      <c r="C218" s="40"/>
      <c r="D218" s="40"/>
      <c r="E218" s="48">
        <v>401020</v>
      </c>
      <c r="F218" s="48" t="s">
        <v>677</v>
      </c>
      <c r="G218" s="48">
        <v>40102010</v>
      </c>
      <c r="H218" s="49" t="s">
        <v>678</v>
      </c>
    </row>
    <row r="219" spans="1:8" ht="26.25" x14ac:dyDescent="0.25">
      <c r="A219" s="40" t="s">
        <v>448</v>
      </c>
      <c r="B219" s="40"/>
      <c r="C219" s="40"/>
      <c r="D219" s="40"/>
      <c r="E219" s="40"/>
      <c r="F219" s="40"/>
      <c r="G219" s="40"/>
      <c r="H219" s="51" t="s">
        <v>679</v>
      </c>
    </row>
    <row r="220" spans="1:8" x14ac:dyDescent="0.25">
      <c r="A220" s="38" t="s">
        <v>448</v>
      </c>
      <c r="B220" s="38"/>
      <c r="C220" s="45">
        <v>4020</v>
      </c>
      <c r="D220" s="45" t="s">
        <v>680</v>
      </c>
      <c r="E220" s="45">
        <v>402010</v>
      </c>
      <c r="F220" s="45" t="s">
        <v>681</v>
      </c>
      <c r="G220" s="45">
        <v>40201020</v>
      </c>
      <c r="H220" s="46" t="s">
        <v>682</v>
      </c>
    </row>
    <row r="221" spans="1:8" ht="26.25" x14ac:dyDescent="0.25">
      <c r="A221" s="40" t="s">
        <v>448</v>
      </c>
      <c r="B221" s="40"/>
      <c r="C221" s="40"/>
      <c r="D221" s="40"/>
      <c r="E221" s="40"/>
      <c r="F221" s="40"/>
      <c r="G221" s="40"/>
      <c r="H221" s="41" t="s">
        <v>683</v>
      </c>
    </row>
    <row r="222" spans="1:8" x14ac:dyDescent="0.25">
      <c r="A222" s="38" t="s">
        <v>448</v>
      </c>
      <c r="B222" s="38"/>
      <c r="C222" s="38"/>
      <c r="D222" s="38"/>
      <c r="E222" s="38"/>
      <c r="F222" s="38"/>
      <c r="G222" s="38">
        <v>40201030</v>
      </c>
      <c r="H222" s="42" t="s">
        <v>684</v>
      </c>
    </row>
    <row r="223" spans="1:8" ht="39" x14ac:dyDescent="0.25">
      <c r="A223" s="40" t="s">
        <v>448</v>
      </c>
      <c r="B223" s="40"/>
      <c r="C223" s="40"/>
      <c r="D223" s="40"/>
      <c r="E223" s="40"/>
      <c r="F223" s="40"/>
      <c r="G223" s="40"/>
      <c r="H223" s="41" t="s">
        <v>685</v>
      </c>
    </row>
    <row r="224" spans="1:8" x14ac:dyDescent="0.25">
      <c r="A224" s="40" t="s">
        <v>448</v>
      </c>
      <c r="B224" s="40"/>
      <c r="C224" s="40"/>
      <c r="D224" s="40"/>
      <c r="E224" s="40"/>
      <c r="F224" s="40"/>
      <c r="G224" s="38">
        <v>40201040</v>
      </c>
      <c r="H224" s="42" t="s">
        <v>686</v>
      </c>
    </row>
    <row r="225" spans="1:8" ht="51.75" x14ac:dyDescent="0.25">
      <c r="A225" s="40" t="s">
        <v>448</v>
      </c>
      <c r="B225" s="40"/>
      <c r="C225" s="40"/>
      <c r="D225" s="40"/>
      <c r="E225" s="40"/>
      <c r="F225" s="40"/>
      <c r="G225" s="40"/>
      <c r="H225" s="41" t="s">
        <v>687</v>
      </c>
    </row>
    <row r="226" spans="1:8" x14ac:dyDescent="0.25">
      <c r="A226" s="40"/>
      <c r="B226" s="40"/>
      <c r="C226" s="40"/>
      <c r="D226" s="40"/>
      <c r="E226" s="40"/>
      <c r="F226" s="40"/>
      <c r="G226" s="45">
        <v>40201050</v>
      </c>
      <c r="H226" s="46" t="s">
        <v>688</v>
      </c>
    </row>
    <row r="227" spans="1:8" ht="39" x14ac:dyDescent="0.25">
      <c r="A227" s="40"/>
      <c r="B227" s="40"/>
      <c r="C227" s="40"/>
      <c r="D227" s="40"/>
      <c r="E227" s="40"/>
      <c r="F227" s="40"/>
      <c r="G227" s="45"/>
      <c r="H227" s="47" t="s">
        <v>689</v>
      </c>
    </row>
    <row r="228" spans="1:8" x14ac:dyDescent="0.25">
      <c r="A228" s="40"/>
      <c r="B228" s="40"/>
      <c r="C228" s="40"/>
      <c r="D228" s="40"/>
      <c r="E228" s="40"/>
      <c r="F228" s="40"/>
      <c r="G228" s="45">
        <v>40201060</v>
      </c>
      <c r="H228" s="46" t="s">
        <v>690</v>
      </c>
    </row>
    <row r="229" spans="1:8" ht="26.25" x14ac:dyDescent="0.25">
      <c r="A229" s="40"/>
      <c r="B229" s="40"/>
      <c r="C229" s="40"/>
      <c r="D229" s="40"/>
      <c r="E229" s="40"/>
      <c r="F229" s="40"/>
      <c r="G229" s="45"/>
      <c r="H229" s="47" t="s">
        <v>691</v>
      </c>
    </row>
    <row r="230" spans="1:8" x14ac:dyDescent="0.25">
      <c r="A230" s="40" t="s">
        <v>448</v>
      </c>
      <c r="B230" s="40"/>
      <c r="C230" s="40"/>
      <c r="D230" s="40"/>
      <c r="E230" s="38">
        <v>402020</v>
      </c>
      <c r="F230" s="38" t="s">
        <v>692</v>
      </c>
      <c r="G230" s="38">
        <v>40202010</v>
      </c>
      <c r="H230" s="42" t="s">
        <v>692</v>
      </c>
    </row>
    <row r="231" spans="1:8" ht="26.25" x14ac:dyDescent="0.25">
      <c r="A231" s="40" t="s">
        <v>448</v>
      </c>
      <c r="B231" s="40"/>
      <c r="C231" s="40"/>
      <c r="D231" s="40"/>
      <c r="E231" s="40"/>
      <c r="F231" s="40"/>
      <c r="G231" s="40"/>
      <c r="H231" s="41" t="s">
        <v>693</v>
      </c>
    </row>
    <row r="232" spans="1:8" x14ac:dyDescent="0.25">
      <c r="A232" s="40" t="s">
        <v>448</v>
      </c>
      <c r="B232" s="40"/>
      <c r="C232" s="40"/>
      <c r="D232" s="40"/>
      <c r="E232" s="38">
        <v>402030</v>
      </c>
      <c r="F232" s="38" t="s">
        <v>694</v>
      </c>
      <c r="G232" s="38">
        <v>40203010</v>
      </c>
      <c r="H232" s="42" t="s">
        <v>695</v>
      </c>
    </row>
    <row r="233" spans="1:8" ht="39" x14ac:dyDescent="0.25">
      <c r="A233" s="40" t="s">
        <v>448</v>
      </c>
      <c r="B233" s="40"/>
      <c r="C233" s="40"/>
      <c r="D233" s="40"/>
      <c r="E233" s="38"/>
      <c r="F233" s="38"/>
      <c r="G233" s="38"/>
      <c r="H233" s="41" t="s">
        <v>696</v>
      </c>
    </row>
    <row r="234" spans="1:8" x14ac:dyDescent="0.25">
      <c r="A234" s="40" t="s">
        <v>448</v>
      </c>
      <c r="B234" s="40"/>
      <c r="C234" s="40"/>
      <c r="D234" s="40"/>
      <c r="E234" s="38"/>
      <c r="F234" s="38"/>
      <c r="G234" s="38">
        <v>40203020</v>
      </c>
      <c r="H234" s="42" t="s">
        <v>697</v>
      </c>
    </row>
    <row r="235" spans="1:8" ht="39" x14ac:dyDescent="0.25">
      <c r="A235" s="40" t="s">
        <v>448</v>
      </c>
      <c r="B235" s="40"/>
      <c r="C235" s="40"/>
      <c r="D235" s="40"/>
      <c r="E235" s="38"/>
      <c r="F235" s="38"/>
      <c r="G235" s="38"/>
      <c r="H235" s="41" t="s">
        <v>698</v>
      </c>
    </row>
    <row r="236" spans="1:8" x14ac:dyDescent="0.25">
      <c r="A236" s="40" t="s">
        <v>448</v>
      </c>
      <c r="B236" s="40"/>
      <c r="C236" s="40"/>
      <c r="D236" s="40"/>
      <c r="E236" s="38"/>
      <c r="F236" s="38"/>
      <c r="G236" s="38">
        <v>40203030</v>
      </c>
      <c r="H236" s="42" t="s">
        <v>699</v>
      </c>
    </row>
    <row r="237" spans="1:8" ht="51.75" x14ac:dyDescent="0.25">
      <c r="A237" s="40" t="s">
        <v>448</v>
      </c>
      <c r="B237" s="40"/>
      <c r="C237" s="40"/>
      <c r="D237" s="40"/>
      <c r="E237" s="40"/>
      <c r="F237" s="40"/>
      <c r="G237" s="38"/>
      <c r="H237" s="41" t="s">
        <v>700</v>
      </c>
    </row>
    <row r="238" spans="1:8" x14ac:dyDescent="0.25">
      <c r="A238" s="40" t="s">
        <v>448</v>
      </c>
      <c r="B238" s="40"/>
      <c r="C238" s="40"/>
      <c r="D238" s="40"/>
      <c r="E238" s="40"/>
      <c r="F238" s="40"/>
      <c r="G238" s="38">
        <v>40203040</v>
      </c>
      <c r="H238" s="42" t="s">
        <v>701</v>
      </c>
    </row>
    <row r="239" spans="1:8" ht="26.25" x14ac:dyDescent="0.25">
      <c r="A239" s="40" t="s">
        <v>448</v>
      </c>
      <c r="B239" s="40"/>
      <c r="C239" s="40"/>
      <c r="D239" s="40"/>
      <c r="E239" s="40"/>
      <c r="F239" s="40"/>
      <c r="G239" s="38"/>
      <c r="H239" s="41" t="s">
        <v>702</v>
      </c>
    </row>
    <row r="240" spans="1:8" x14ac:dyDescent="0.25">
      <c r="A240" s="38" t="s">
        <v>448</v>
      </c>
      <c r="B240" s="38"/>
      <c r="C240" s="38"/>
      <c r="D240" s="38"/>
      <c r="E240" s="38">
        <v>402040</v>
      </c>
      <c r="F240" s="38" t="s">
        <v>703</v>
      </c>
      <c r="G240" s="38">
        <v>40204010</v>
      </c>
      <c r="H240" s="42" t="s">
        <v>704</v>
      </c>
    </row>
    <row r="241" spans="1:8" ht="26.25" x14ac:dyDescent="0.25">
      <c r="A241" s="40" t="s">
        <v>448</v>
      </c>
      <c r="B241" s="40"/>
      <c r="C241" s="40"/>
      <c r="D241" s="40"/>
      <c r="E241" s="40"/>
      <c r="F241" s="40"/>
      <c r="G241" s="38"/>
      <c r="H241" s="41" t="s">
        <v>705</v>
      </c>
    </row>
    <row r="242" spans="1:8" x14ac:dyDescent="0.25">
      <c r="A242" s="38" t="s">
        <v>448</v>
      </c>
      <c r="B242" s="38"/>
      <c r="C242" s="38">
        <v>4030</v>
      </c>
      <c r="D242" s="38" t="s">
        <v>706</v>
      </c>
      <c r="E242" s="38">
        <v>403010</v>
      </c>
      <c r="F242" s="38" t="s">
        <v>706</v>
      </c>
      <c r="G242" s="38">
        <v>40301010</v>
      </c>
      <c r="H242" s="42" t="s">
        <v>707</v>
      </c>
    </row>
    <row r="243" spans="1:8" x14ac:dyDescent="0.25">
      <c r="A243" s="40" t="s">
        <v>448</v>
      </c>
      <c r="B243" s="38"/>
      <c r="C243" s="40"/>
      <c r="D243" s="40"/>
      <c r="E243" s="40"/>
      <c r="F243" s="40"/>
      <c r="G243" s="40"/>
      <c r="H243" s="41" t="s">
        <v>708</v>
      </c>
    </row>
    <row r="244" spans="1:8" x14ac:dyDescent="0.25">
      <c r="A244" s="38" t="s">
        <v>448</v>
      </c>
      <c r="B244" s="38"/>
      <c r="C244" s="38"/>
      <c r="D244" s="38"/>
      <c r="E244" s="38"/>
      <c r="F244" s="38"/>
      <c r="G244" s="38">
        <v>40301020</v>
      </c>
      <c r="H244" s="42" t="s">
        <v>709</v>
      </c>
    </row>
    <row r="245" spans="1:8" ht="26.25" x14ac:dyDescent="0.25">
      <c r="A245" s="40" t="s">
        <v>448</v>
      </c>
      <c r="B245" s="40"/>
      <c r="C245" s="40"/>
      <c r="D245" s="40"/>
      <c r="E245" s="40"/>
      <c r="F245" s="40"/>
      <c r="G245" s="40"/>
      <c r="H245" s="41" t="s">
        <v>710</v>
      </c>
    </row>
    <row r="246" spans="1:8" x14ac:dyDescent="0.25">
      <c r="A246" s="38" t="s">
        <v>448</v>
      </c>
      <c r="B246" s="38"/>
      <c r="C246" s="38"/>
      <c r="D246" s="38"/>
      <c r="E246" s="38"/>
      <c r="F246" s="38"/>
      <c r="G246" s="38">
        <v>40301030</v>
      </c>
      <c r="H246" s="42" t="s">
        <v>711</v>
      </c>
    </row>
    <row r="247" spans="1:8" x14ac:dyDescent="0.25">
      <c r="A247" s="40" t="s">
        <v>448</v>
      </c>
      <c r="B247" s="40"/>
      <c r="C247" s="40"/>
      <c r="D247" s="40"/>
      <c r="E247" s="40"/>
      <c r="F247" s="40"/>
      <c r="G247" s="40"/>
      <c r="H247" s="41" t="s">
        <v>712</v>
      </c>
    </row>
    <row r="248" spans="1:8" x14ac:dyDescent="0.25">
      <c r="A248" s="38" t="s">
        <v>448</v>
      </c>
      <c r="B248" s="38"/>
      <c r="C248" s="38"/>
      <c r="D248" s="38"/>
      <c r="E248" s="38"/>
      <c r="F248" s="38"/>
      <c r="G248" s="38">
        <v>40301040</v>
      </c>
      <c r="H248" s="42" t="s">
        <v>713</v>
      </c>
    </row>
    <row r="249" spans="1:8" x14ac:dyDescent="0.25">
      <c r="A249" s="40" t="s">
        <v>448</v>
      </c>
      <c r="B249" s="40"/>
      <c r="C249" s="40"/>
      <c r="D249" s="40"/>
      <c r="E249" s="40"/>
      <c r="F249" s="40"/>
      <c r="G249" s="40"/>
      <c r="H249" s="41" t="s">
        <v>714</v>
      </c>
    </row>
    <row r="250" spans="1:8" x14ac:dyDescent="0.25">
      <c r="A250" s="38" t="s">
        <v>448</v>
      </c>
      <c r="B250" s="38"/>
      <c r="C250" s="38"/>
      <c r="D250" s="38"/>
      <c r="E250" s="38"/>
      <c r="F250" s="38"/>
      <c r="G250" s="38">
        <v>40301050</v>
      </c>
      <c r="H250" s="42" t="s">
        <v>715</v>
      </c>
    </row>
    <row r="251" spans="1:8" x14ac:dyDescent="0.25">
      <c r="A251" s="40" t="s">
        <v>448</v>
      </c>
      <c r="B251" s="40"/>
      <c r="C251" s="40"/>
      <c r="D251" s="40"/>
      <c r="E251" s="40"/>
      <c r="F251" s="40"/>
      <c r="G251" s="40"/>
      <c r="H251" s="41" t="s">
        <v>716</v>
      </c>
    </row>
    <row r="252" spans="1:8" x14ac:dyDescent="0.25">
      <c r="A252" s="38">
        <v>45</v>
      </c>
      <c r="B252" s="38" t="s">
        <v>271</v>
      </c>
      <c r="C252" s="38">
        <v>4510</v>
      </c>
      <c r="D252" s="38" t="s">
        <v>717</v>
      </c>
      <c r="E252" s="38">
        <v>451020</v>
      </c>
      <c r="F252" s="38" t="s">
        <v>718</v>
      </c>
      <c r="G252" s="38">
        <v>45102010</v>
      </c>
      <c r="H252" s="42" t="s">
        <v>719</v>
      </c>
    </row>
    <row r="253" spans="1:8" ht="26.25" x14ac:dyDescent="0.25">
      <c r="A253" s="40" t="s">
        <v>448</v>
      </c>
      <c r="B253" s="40"/>
      <c r="C253" s="40"/>
      <c r="D253" s="40"/>
      <c r="E253" s="40"/>
      <c r="F253" s="40"/>
      <c r="G253" s="40"/>
      <c r="H253" s="41" t="s">
        <v>720</v>
      </c>
    </row>
    <row r="254" spans="1:8" x14ac:dyDescent="0.25">
      <c r="A254" s="40" t="s">
        <v>448</v>
      </c>
      <c r="B254" s="40"/>
      <c r="C254" s="40"/>
      <c r="D254" s="40"/>
      <c r="E254" s="40"/>
      <c r="F254" s="40"/>
      <c r="G254" s="48">
        <v>45102020</v>
      </c>
      <c r="H254" s="49" t="s">
        <v>721</v>
      </c>
    </row>
    <row r="255" spans="1:8" ht="26.25" x14ac:dyDescent="0.25">
      <c r="A255" s="40" t="s">
        <v>448</v>
      </c>
      <c r="B255" s="40"/>
      <c r="C255" s="40"/>
      <c r="D255" s="40"/>
      <c r="E255" s="40"/>
      <c r="F255" s="40"/>
      <c r="G255" s="40"/>
      <c r="H255" s="51" t="s">
        <v>722</v>
      </c>
    </row>
    <row r="256" spans="1:8" x14ac:dyDescent="0.25">
      <c r="A256" s="40"/>
      <c r="B256" s="40"/>
      <c r="C256" s="40"/>
      <c r="D256" s="40"/>
      <c r="E256" s="40"/>
      <c r="F256" s="40"/>
      <c r="G256" s="38">
        <v>45102030</v>
      </c>
      <c r="H256" s="42" t="s">
        <v>723</v>
      </c>
    </row>
    <row r="257" spans="1:8" ht="26.25" x14ac:dyDescent="0.25">
      <c r="A257" s="40" t="s">
        <v>448</v>
      </c>
      <c r="B257" s="40"/>
      <c r="C257" s="40"/>
      <c r="D257" s="40"/>
      <c r="E257" s="40"/>
      <c r="F257" s="40"/>
      <c r="G257" s="40"/>
      <c r="H257" s="41" t="s">
        <v>724</v>
      </c>
    </row>
    <row r="258" spans="1:8" x14ac:dyDescent="0.25">
      <c r="A258" s="38" t="s">
        <v>448</v>
      </c>
      <c r="B258" s="38"/>
      <c r="C258" s="38"/>
      <c r="D258" s="38"/>
      <c r="E258" s="38">
        <v>451030</v>
      </c>
      <c r="F258" s="38" t="s">
        <v>725</v>
      </c>
      <c r="G258" s="38">
        <v>45103010</v>
      </c>
      <c r="H258" s="42" t="s">
        <v>726</v>
      </c>
    </row>
    <row r="259" spans="1:8" ht="39" x14ac:dyDescent="0.25">
      <c r="A259" s="40" t="s">
        <v>448</v>
      </c>
      <c r="B259" s="40"/>
      <c r="C259" s="40"/>
      <c r="D259" s="40"/>
      <c r="E259" s="40"/>
      <c r="F259" s="40"/>
      <c r="G259" s="40"/>
      <c r="H259" s="41" t="s">
        <v>727</v>
      </c>
    </row>
    <row r="260" spans="1:8" x14ac:dyDescent="0.25">
      <c r="A260" s="38" t="s">
        <v>448</v>
      </c>
      <c r="B260" s="38"/>
      <c r="C260" s="38"/>
      <c r="D260" s="38"/>
      <c r="E260" s="38"/>
      <c r="F260" s="38"/>
      <c r="G260" s="38">
        <v>45103020</v>
      </c>
      <c r="H260" s="42" t="s">
        <v>728</v>
      </c>
    </row>
    <row r="261" spans="1:8" x14ac:dyDescent="0.25">
      <c r="A261" s="40" t="s">
        <v>448</v>
      </c>
      <c r="B261" s="40"/>
      <c r="C261" s="40"/>
      <c r="D261" s="40"/>
      <c r="E261" s="40"/>
      <c r="F261" s="40"/>
      <c r="G261" s="40"/>
      <c r="H261" s="41" t="s">
        <v>729</v>
      </c>
    </row>
    <row r="262" spans="1:8" x14ac:dyDescent="0.25">
      <c r="A262" s="38" t="s">
        <v>448</v>
      </c>
      <c r="B262" s="38"/>
      <c r="C262" s="38">
        <v>4520</v>
      </c>
      <c r="D262" s="38" t="s">
        <v>730</v>
      </c>
      <c r="E262" s="38">
        <v>452010</v>
      </c>
      <c r="F262" s="38" t="s">
        <v>731</v>
      </c>
      <c r="G262" s="38">
        <v>45201020</v>
      </c>
      <c r="H262" s="42" t="s">
        <v>731</v>
      </c>
    </row>
    <row r="263" spans="1:8" ht="26.25" x14ac:dyDescent="0.25">
      <c r="A263" s="38" t="s">
        <v>448</v>
      </c>
      <c r="B263" s="38"/>
      <c r="C263" s="38"/>
      <c r="D263" s="38"/>
      <c r="E263" s="38"/>
      <c r="F263" s="38"/>
      <c r="G263" s="38"/>
      <c r="H263" s="41" t="s">
        <v>732</v>
      </c>
    </row>
    <row r="264" spans="1:8" x14ac:dyDescent="0.25">
      <c r="A264" s="40" t="s">
        <v>448</v>
      </c>
      <c r="B264" s="40"/>
      <c r="C264" s="40"/>
      <c r="D264" s="40"/>
      <c r="E264" s="38">
        <v>452020</v>
      </c>
      <c r="F264" s="38" t="s">
        <v>733</v>
      </c>
      <c r="G264" s="38">
        <v>45202030</v>
      </c>
      <c r="H264" s="42" t="s">
        <v>733</v>
      </c>
    </row>
    <row r="265" spans="1:8" ht="39" x14ac:dyDescent="0.25">
      <c r="A265" s="40" t="s">
        <v>448</v>
      </c>
      <c r="B265" s="40"/>
      <c r="C265" s="40"/>
      <c r="D265" s="40"/>
      <c r="E265" s="40"/>
      <c r="F265" s="40"/>
      <c r="G265" s="40"/>
      <c r="H265" s="41" t="s">
        <v>734</v>
      </c>
    </row>
    <row r="266" spans="1:8" x14ac:dyDescent="0.25">
      <c r="A266" s="38" t="s">
        <v>448</v>
      </c>
      <c r="B266" s="38"/>
      <c r="C266" s="38"/>
      <c r="D266" s="38"/>
      <c r="E266" s="38">
        <v>452030</v>
      </c>
      <c r="F266" s="38" t="s">
        <v>735</v>
      </c>
      <c r="G266" s="38">
        <v>45203010</v>
      </c>
      <c r="H266" s="42" t="s">
        <v>736</v>
      </c>
    </row>
    <row r="267" spans="1:8" ht="26.25" x14ac:dyDescent="0.25">
      <c r="A267" s="40" t="s">
        <v>448</v>
      </c>
      <c r="B267" s="40"/>
      <c r="C267" s="40"/>
      <c r="D267" s="40"/>
      <c r="E267" s="40"/>
      <c r="F267" s="40"/>
      <c r="G267" s="40"/>
      <c r="H267" s="41" t="s">
        <v>737</v>
      </c>
    </row>
    <row r="268" spans="1:8" x14ac:dyDescent="0.25">
      <c r="A268" s="40" t="s">
        <v>448</v>
      </c>
      <c r="B268" s="40"/>
      <c r="C268" s="40"/>
      <c r="D268" s="40"/>
      <c r="E268" s="40"/>
      <c r="F268" s="40"/>
      <c r="G268" s="38">
        <v>45203015</v>
      </c>
      <c r="H268" s="42" t="s">
        <v>738</v>
      </c>
    </row>
    <row r="269" spans="1:8" ht="26.25" x14ac:dyDescent="0.25">
      <c r="A269" s="40" t="s">
        <v>448</v>
      </c>
      <c r="B269" s="40"/>
      <c r="C269" s="40"/>
      <c r="D269" s="40"/>
      <c r="E269" s="40"/>
      <c r="F269" s="40"/>
      <c r="G269" s="40"/>
      <c r="H269" s="41" t="s">
        <v>739</v>
      </c>
    </row>
    <row r="270" spans="1:8" x14ac:dyDescent="0.25">
      <c r="A270" s="40" t="s">
        <v>448</v>
      </c>
      <c r="B270" s="40"/>
      <c r="C270" s="40"/>
      <c r="D270" s="40"/>
      <c r="E270" s="40"/>
      <c r="F270" s="40"/>
      <c r="G270" s="38">
        <v>45203020</v>
      </c>
      <c r="H270" s="42" t="s">
        <v>740</v>
      </c>
    </row>
    <row r="271" spans="1:8" x14ac:dyDescent="0.25">
      <c r="A271" s="40" t="s">
        <v>448</v>
      </c>
      <c r="B271" s="40"/>
      <c r="C271" s="40"/>
      <c r="D271" s="40"/>
      <c r="E271" s="40"/>
      <c r="F271" s="40"/>
      <c r="G271" s="40"/>
      <c r="H271" s="41" t="s">
        <v>741</v>
      </c>
    </row>
    <row r="272" spans="1:8" x14ac:dyDescent="0.25">
      <c r="A272" s="40" t="s">
        <v>448</v>
      </c>
      <c r="B272" s="40"/>
      <c r="C272" s="40"/>
      <c r="D272" s="40"/>
      <c r="E272" s="40"/>
      <c r="F272" s="40"/>
      <c r="G272" s="38">
        <v>45203030</v>
      </c>
      <c r="H272" s="42" t="s">
        <v>742</v>
      </c>
    </row>
    <row r="273" spans="1:8" ht="26.25" x14ac:dyDescent="0.25">
      <c r="A273" s="40" t="s">
        <v>448</v>
      </c>
      <c r="B273" s="40"/>
      <c r="C273" s="40"/>
      <c r="D273" s="40"/>
      <c r="E273" s="40"/>
      <c r="F273" s="40"/>
      <c r="G273" s="40"/>
      <c r="H273" s="41" t="s">
        <v>743</v>
      </c>
    </row>
    <row r="274" spans="1:8" x14ac:dyDescent="0.25">
      <c r="A274" s="40" t="s">
        <v>448</v>
      </c>
      <c r="B274" s="40"/>
      <c r="C274" s="38">
        <v>4530</v>
      </c>
      <c r="D274" s="38" t="s">
        <v>744</v>
      </c>
      <c r="E274" s="38">
        <v>453010</v>
      </c>
      <c r="F274" s="38" t="s">
        <v>744</v>
      </c>
      <c r="G274" s="43">
        <v>45301010</v>
      </c>
      <c r="H274" s="44" t="s">
        <v>745</v>
      </c>
    </row>
    <row r="275" spans="1:8" x14ac:dyDescent="0.25">
      <c r="A275" s="40" t="s">
        <v>448</v>
      </c>
      <c r="B275" s="40"/>
      <c r="C275" s="40"/>
      <c r="D275" s="40"/>
      <c r="E275" s="40"/>
      <c r="F275" s="40"/>
      <c r="G275" s="40"/>
      <c r="H275" s="41" t="s">
        <v>746</v>
      </c>
    </row>
    <row r="276" spans="1:8" x14ac:dyDescent="0.25">
      <c r="A276" s="40" t="s">
        <v>448</v>
      </c>
      <c r="B276" s="40"/>
      <c r="C276" s="40"/>
      <c r="D276" s="40"/>
      <c r="E276" s="40"/>
      <c r="F276" s="40"/>
      <c r="G276" s="38">
        <v>45301020</v>
      </c>
      <c r="H276" s="42" t="s">
        <v>747</v>
      </c>
    </row>
    <row r="277" spans="1:8" x14ac:dyDescent="0.25">
      <c r="A277" s="40" t="s">
        <v>448</v>
      </c>
      <c r="B277" s="40"/>
      <c r="C277" s="40"/>
      <c r="D277" s="40"/>
      <c r="E277" s="40"/>
      <c r="F277" s="40"/>
      <c r="G277" s="40"/>
      <c r="H277" s="41" t="s">
        <v>748</v>
      </c>
    </row>
    <row r="278" spans="1:8" x14ac:dyDescent="0.25">
      <c r="A278" s="38">
        <v>50</v>
      </c>
      <c r="B278" s="38" t="s">
        <v>749</v>
      </c>
      <c r="C278" s="38">
        <v>5010</v>
      </c>
      <c r="D278" s="38" t="s">
        <v>750</v>
      </c>
      <c r="E278" s="38">
        <v>501010</v>
      </c>
      <c r="F278" s="38" t="s">
        <v>751</v>
      </c>
      <c r="G278" s="38">
        <v>50101010</v>
      </c>
      <c r="H278" s="42" t="s">
        <v>752</v>
      </c>
    </row>
    <row r="279" spans="1:8" x14ac:dyDescent="0.25">
      <c r="A279" s="40" t="s">
        <v>448</v>
      </c>
      <c r="B279" s="40"/>
      <c r="C279" s="40"/>
      <c r="D279" s="40"/>
      <c r="E279" s="40"/>
      <c r="F279" s="40"/>
      <c r="G279" s="40"/>
      <c r="H279" s="41" t="s">
        <v>753</v>
      </c>
    </row>
    <row r="280" spans="1:8" x14ac:dyDescent="0.25">
      <c r="A280" s="38" t="s">
        <v>448</v>
      </c>
      <c r="B280" s="38"/>
      <c r="C280" s="38"/>
      <c r="D280" s="38"/>
      <c r="E280" s="38"/>
      <c r="F280" s="38"/>
      <c r="G280" s="38">
        <v>50101020</v>
      </c>
      <c r="H280" s="42" t="s">
        <v>754</v>
      </c>
    </row>
    <row r="281" spans="1:8" ht="26.25" x14ac:dyDescent="0.25">
      <c r="A281" s="40" t="s">
        <v>448</v>
      </c>
      <c r="B281" s="40"/>
      <c r="C281" s="40"/>
      <c r="D281" s="40"/>
      <c r="E281" s="40"/>
      <c r="F281" s="40"/>
      <c r="G281" s="40"/>
      <c r="H281" s="41" t="s">
        <v>755</v>
      </c>
    </row>
    <row r="282" spans="1:8" x14ac:dyDescent="0.25">
      <c r="A282" s="38" t="s">
        <v>448</v>
      </c>
      <c r="B282" s="38"/>
      <c r="C282" s="38"/>
      <c r="D282" s="38"/>
      <c r="E282" s="38">
        <v>501020</v>
      </c>
      <c r="F282" s="38" t="s">
        <v>756</v>
      </c>
      <c r="G282" s="38">
        <v>50102010</v>
      </c>
      <c r="H282" s="42" t="s">
        <v>756</v>
      </c>
    </row>
    <row r="283" spans="1:8" x14ac:dyDescent="0.25">
      <c r="A283" s="40" t="s">
        <v>448</v>
      </c>
      <c r="B283" s="40"/>
      <c r="C283" s="40"/>
      <c r="D283" s="40"/>
      <c r="E283" s="40"/>
      <c r="F283" s="40"/>
      <c r="G283" s="40"/>
      <c r="H283" s="41" t="s">
        <v>757</v>
      </c>
    </row>
    <row r="284" spans="1:8" x14ac:dyDescent="0.25">
      <c r="A284" s="40"/>
      <c r="B284" s="40"/>
      <c r="C284" s="52">
        <v>5020</v>
      </c>
      <c r="D284" s="53" t="s">
        <v>758</v>
      </c>
      <c r="E284" s="52">
        <v>502010</v>
      </c>
      <c r="F284" s="53" t="s">
        <v>759</v>
      </c>
      <c r="G284" s="52">
        <v>50201010</v>
      </c>
      <c r="H284" s="54" t="s">
        <v>760</v>
      </c>
    </row>
    <row r="285" spans="1:8" x14ac:dyDescent="0.25">
      <c r="A285" s="40"/>
      <c r="B285" s="40"/>
      <c r="C285" s="55"/>
      <c r="D285" s="56"/>
      <c r="E285" s="55"/>
      <c r="F285" s="56"/>
      <c r="G285" s="55"/>
      <c r="H285" s="57" t="s">
        <v>761</v>
      </c>
    </row>
    <row r="286" spans="1:8" x14ac:dyDescent="0.25">
      <c r="A286" s="40"/>
      <c r="B286" s="40"/>
      <c r="C286" s="58"/>
      <c r="D286" s="53"/>
      <c r="E286" s="58"/>
      <c r="F286" s="53"/>
      <c r="G286" s="52">
        <v>50201020</v>
      </c>
      <c r="H286" s="54" t="s">
        <v>762</v>
      </c>
    </row>
    <row r="287" spans="1:8" ht="26.25" x14ac:dyDescent="0.25">
      <c r="A287" s="40"/>
      <c r="B287" s="40"/>
      <c r="C287" s="55"/>
      <c r="D287" s="56"/>
      <c r="E287" s="55"/>
      <c r="F287" s="56"/>
      <c r="G287" s="55"/>
      <c r="H287" s="57" t="s">
        <v>763</v>
      </c>
    </row>
    <row r="288" spans="1:8" x14ac:dyDescent="0.25">
      <c r="A288" s="40"/>
      <c r="B288" s="40"/>
      <c r="C288" s="55"/>
      <c r="D288" s="56"/>
      <c r="E288" s="55"/>
      <c r="F288" s="56"/>
      <c r="G288" s="52">
        <v>50201030</v>
      </c>
      <c r="H288" s="54" t="s">
        <v>764</v>
      </c>
    </row>
    <row r="289" spans="1:8" x14ac:dyDescent="0.25">
      <c r="A289" s="40"/>
      <c r="B289" s="40"/>
      <c r="C289" s="55"/>
      <c r="D289" s="56"/>
      <c r="E289" s="55"/>
      <c r="F289" s="56"/>
      <c r="G289" s="55"/>
      <c r="H289" s="57" t="s">
        <v>765</v>
      </c>
    </row>
    <row r="290" spans="1:8" x14ac:dyDescent="0.25">
      <c r="A290" s="40"/>
      <c r="B290" s="40"/>
      <c r="C290" s="58"/>
      <c r="D290" s="53"/>
      <c r="E290" s="58"/>
      <c r="F290" s="53"/>
      <c r="G290" s="52">
        <v>50201040</v>
      </c>
      <c r="H290" s="54" t="s">
        <v>766</v>
      </c>
    </row>
    <row r="291" spans="1:8" x14ac:dyDescent="0.25">
      <c r="A291" s="40"/>
      <c r="B291" s="40"/>
      <c r="C291" s="55"/>
      <c r="D291" s="56"/>
      <c r="E291" s="55"/>
      <c r="F291" s="56"/>
      <c r="G291" s="55"/>
      <c r="H291" s="57" t="s">
        <v>767</v>
      </c>
    </row>
    <row r="292" spans="1:8" x14ac:dyDescent="0.25">
      <c r="A292" s="40"/>
      <c r="B292" s="40"/>
      <c r="C292" s="55"/>
      <c r="D292" s="56"/>
      <c r="E292" s="52">
        <v>502020</v>
      </c>
      <c r="F292" s="53" t="s">
        <v>768</v>
      </c>
      <c r="G292" s="52">
        <v>50202010</v>
      </c>
      <c r="H292" s="54" t="s">
        <v>769</v>
      </c>
    </row>
    <row r="293" spans="1:8" ht="39" x14ac:dyDescent="0.25">
      <c r="A293" s="40"/>
      <c r="B293" s="40"/>
      <c r="C293" s="55"/>
      <c r="D293" s="56"/>
      <c r="E293" s="55"/>
      <c r="F293" s="56"/>
      <c r="G293" s="55"/>
      <c r="H293" s="57" t="s">
        <v>770</v>
      </c>
    </row>
    <row r="294" spans="1:8" x14ac:dyDescent="0.25">
      <c r="A294" s="40"/>
      <c r="B294" s="40"/>
      <c r="C294" s="55"/>
      <c r="D294" s="56"/>
      <c r="E294" s="55"/>
      <c r="F294" s="56"/>
      <c r="G294" s="52">
        <v>50202020</v>
      </c>
      <c r="H294" s="54" t="s">
        <v>771</v>
      </c>
    </row>
    <row r="295" spans="1:8" ht="26.25" x14ac:dyDescent="0.25">
      <c r="A295" s="40"/>
      <c r="B295" s="40"/>
      <c r="C295" s="55"/>
      <c r="D295" s="56"/>
      <c r="E295" s="55"/>
      <c r="F295" s="56"/>
      <c r="G295" s="55"/>
      <c r="H295" s="57" t="s">
        <v>772</v>
      </c>
    </row>
    <row r="296" spans="1:8" x14ac:dyDescent="0.25">
      <c r="A296" s="40"/>
      <c r="B296" s="40"/>
      <c r="C296" s="55"/>
      <c r="D296" s="56"/>
      <c r="E296" s="52">
        <v>502030</v>
      </c>
      <c r="F296" s="53" t="s">
        <v>773</v>
      </c>
      <c r="G296" s="52">
        <v>50203010</v>
      </c>
      <c r="H296" s="54" t="s">
        <v>773</v>
      </c>
    </row>
    <row r="297" spans="1:8" ht="39" x14ac:dyDescent="0.25">
      <c r="A297" s="40"/>
      <c r="B297" s="40"/>
      <c r="C297" s="55"/>
      <c r="D297" s="56"/>
      <c r="E297" s="55"/>
      <c r="F297" s="56"/>
      <c r="G297" s="55"/>
      <c r="H297" s="57" t="s">
        <v>774</v>
      </c>
    </row>
    <row r="298" spans="1:8" x14ac:dyDescent="0.25">
      <c r="A298" s="38">
        <v>55</v>
      </c>
      <c r="B298" s="38" t="s">
        <v>775</v>
      </c>
      <c r="C298" s="38">
        <v>5510</v>
      </c>
      <c r="D298" s="38" t="s">
        <v>775</v>
      </c>
      <c r="E298" s="38">
        <v>551010</v>
      </c>
      <c r="F298" s="38" t="s">
        <v>776</v>
      </c>
      <c r="G298" s="38">
        <v>55101010</v>
      </c>
      <c r="H298" s="42" t="s">
        <v>776</v>
      </c>
    </row>
    <row r="299" spans="1:8" x14ac:dyDescent="0.25">
      <c r="A299" s="40" t="s">
        <v>448</v>
      </c>
      <c r="B299" s="40"/>
      <c r="C299" s="40"/>
      <c r="D299" s="40"/>
      <c r="E299" s="40"/>
      <c r="F299" s="40"/>
      <c r="G299" s="40"/>
      <c r="H299" s="41" t="s">
        <v>777</v>
      </c>
    </row>
    <row r="300" spans="1:8" x14ac:dyDescent="0.25">
      <c r="A300" s="38" t="s">
        <v>448</v>
      </c>
      <c r="B300" s="38"/>
      <c r="C300" s="38"/>
      <c r="D300" s="38"/>
      <c r="E300" s="38">
        <v>551020</v>
      </c>
      <c r="F300" s="38" t="s">
        <v>778</v>
      </c>
      <c r="G300" s="38">
        <v>55102010</v>
      </c>
      <c r="H300" s="42" t="s">
        <v>778</v>
      </c>
    </row>
    <row r="301" spans="1:8" ht="39" x14ac:dyDescent="0.25">
      <c r="A301" s="40" t="s">
        <v>448</v>
      </c>
      <c r="B301" s="40"/>
      <c r="C301" s="40"/>
      <c r="D301" s="40"/>
      <c r="E301" s="40"/>
      <c r="F301" s="40"/>
      <c r="G301" s="40"/>
      <c r="H301" s="41" t="s">
        <v>779</v>
      </c>
    </row>
    <row r="302" spans="1:8" x14ac:dyDescent="0.25">
      <c r="A302" s="38" t="s">
        <v>448</v>
      </c>
      <c r="B302" s="38"/>
      <c r="C302" s="38"/>
      <c r="D302" s="38"/>
      <c r="E302" s="38">
        <v>551030</v>
      </c>
      <c r="F302" s="38" t="s">
        <v>780</v>
      </c>
      <c r="G302" s="38">
        <v>55103010</v>
      </c>
      <c r="H302" s="42" t="s">
        <v>780</v>
      </c>
    </row>
    <row r="303" spans="1:8" x14ac:dyDescent="0.25">
      <c r="A303" s="40" t="s">
        <v>448</v>
      </c>
      <c r="B303" s="40"/>
      <c r="C303" s="40"/>
      <c r="D303" s="40"/>
      <c r="E303" s="40"/>
      <c r="F303" s="40"/>
      <c r="G303" s="40"/>
      <c r="H303" s="41" t="s">
        <v>781</v>
      </c>
    </row>
    <row r="304" spans="1:8" x14ac:dyDescent="0.25">
      <c r="A304" s="38" t="s">
        <v>448</v>
      </c>
      <c r="B304" s="38"/>
      <c r="C304" s="38"/>
      <c r="D304" s="38"/>
      <c r="E304" s="38">
        <v>551040</v>
      </c>
      <c r="F304" s="38" t="s">
        <v>782</v>
      </c>
      <c r="G304" s="38">
        <v>55104010</v>
      </c>
      <c r="H304" s="42" t="s">
        <v>782</v>
      </c>
    </row>
    <row r="305" spans="1:8" x14ac:dyDescent="0.25">
      <c r="A305" s="40" t="s">
        <v>448</v>
      </c>
      <c r="B305" s="40"/>
      <c r="C305" s="40"/>
      <c r="D305" s="40"/>
      <c r="E305" s="40"/>
      <c r="F305" s="40"/>
      <c r="G305" s="40"/>
      <c r="H305" s="41" t="s">
        <v>783</v>
      </c>
    </row>
    <row r="306" spans="1:8" x14ac:dyDescent="0.25">
      <c r="A306" s="40" t="s">
        <v>448</v>
      </c>
      <c r="B306" s="40"/>
      <c r="C306" s="40"/>
      <c r="D306" s="40"/>
      <c r="E306" s="38">
        <v>551050</v>
      </c>
      <c r="F306" s="38" t="s">
        <v>784</v>
      </c>
      <c r="G306" s="38">
        <v>55105010</v>
      </c>
      <c r="H306" s="42" t="s">
        <v>785</v>
      </c>
    </row>
    <row r="307" spans="1:8" ht="39" x14ac:dyDescent="0.25">
      <c r="A307" s="40" t="s">
        <v>448</v>
      </c>
      <c r="B307" s="40"/>
      <c r="C307" s="40"/>
      <c r="D307" s="40"/>
      <c r="E307" s="40"/>
      <c r="F307" s="40"/>
      <c r="G307" s="40"/>
      <c r="H307" s="41" t="s">
        <v>786</v>
      </c>
    </row>
    <row r="308" spans="1:8" x14ac:dyDescent="0.25">
      <c r="A308" s="40" t="s">
        <v>448</v>
      </c>
      <c r="B308" s="40"/>
      <c r="C308" s="40"/>
      <c r="D308" s="40"/>
      <c r="E308" s="40"/>
      <c r="F308" s="40"/>
      <c r="G308" s="38">
        <v>55105020</v>
      </c>
      <c r="H308" s="42" t="s">
        <v>787</v>
      </c>
    </row>
    <row r="309" spans="1:8" ht="51.75" x14ac:dyDescent="0.25">
      <c r="A309" s="40" t="s">
        <v>448</v>
      </c>
      <c r="B309" s="40"/>
      <c r="C309" s="40"/>
      <c r="D309" s="40"/>
      <c r="E309" s="40"/>
      <c r="F309" s="40"/>
      <c r="G309" s="40"/>
      <c r="H309" s="41" t="s">
        <v>788</v>
      </c>
    </row>
    <row r="310" spans="1:8" x14ac:dyDescent="0.25">
      <c r="A310" s="38">
        <v>60</v>
      </c>
      <c r="B310" s="38" t="s">
        <v>86</v>
      </c>
      <c r="C310" s="45">
        <v>6010</v>
      </c>
      <c r="D310" s="45" t="s">
        <v>789</v>
      </c>
      <c r="E310" s="45">
        <v>601010</v>
      </c>
      <c r="F310" s="45" t="s">
        <v>790</v>
      </c>
      <c r="G310" s="38">
        <v>60101010</v>
      </c>
      <c r="H310" s="42" t="s">
        <v>791</v>
      </c>
    </row>
    <row r="311" spans="1:8" x14ac:dyDescent="0.25">
      <c r="A311" s="40" t="s">
        <v>448</v>
      </c>
      <c r="B311" s="40"/>
      <c r="C311" s="40"/>
      <c r="D311" s="40"/>
      <c r="E311" s="40"/>
      <c r="F311" s="40"/>
      <c r="G311" s="38"/>
      <c r="H311" s="59" t="s">
        <v>792</v>
      </c>
    </row>
    <row r="312" spans="1:8" x14ac:dyDescent="0.25">
      <c r="A312" s="40" t="s">
        <v>448</v>
      </c>
      <c r="B312" s="40"/>
      <c r="C312" s="40"/>
      <c r="D312" s="40"/>
      <c r="E312" s="45">
        <v>601025</v>
      </c>
      <c r="F312" s="45" t="s">
        <v>793</v>
      </c>
      <c r="G312" s="45">
        <v>60102510</v>
      </c>
      <c r="H312" s="46" t="s">
        <v>794</v>
      </c>
    </row>
    <row r="313" spans="1:8" ht="26.25" x14ac:dyDescent="0.25">
      <c r="A313" s="40" t="s">
        <v>448</v>
      </c>
      <c r="B313" s="40"/>
      <c r="C313" s="40"/>
      <c r="D313" s="40"/>
      <c r="E313" s="45" t="s">
        <v>795</v>
      </c>
      <c r="F313" s="40"/>
      <c r="G313" s="38"/>
      <c r="H313" s="59" t="s">
        <v>796</v>
      </c>
    </row>
    <row r="314" spans="1:8" x14ac:dyDescent="0.25">
      <c r="A314" s="40" t="s">
        <v>448</v>
      </c>
      <c r="B314" s="40"/>
      <c r="C314" s="40"/>
      <c r="D314" s="40"/>
      <c r="E314" s="45">
        <v>601030</v>
      </c>
      <c r="F314" s="45" t="s">
        <v>797</v>
      </c>
      <c r="G314" s="45">
        <v>60103010</v>
      </c>
      <c r="H314" s="46" t="s">
        <v>798</v>
      </c>
    </row>
    <row r="315" spans="1:8" x14ac:dyDescent="0.25">
      <c r="A315" s="40" t="s">
        <v>448</v>
      </c>
      <c r="B315" s="40"/>
      <c r="C315" s="40"/>
      <c r="D315" s="40"/>
      <c r="E315" s="45"/>
      <c r="F315" s="45"/>
      <c r="G315" s="38"/>
      <c r="H315" s="59" t="s">
        <v>799</v>
      </c>
    </row>
    <row r="316" spans="1:8" x14ac:dyDescent="0.25">
      <c r="A316" s="40" t="s">
        <v>448</v>
      </c>
      <c r="B316" s="40"/>
      <c r="C316" s="40"/>
      <c r="D316" s="40"/>
      <c r="E316" s="45">
        <v>601040</v>
      </c>
      <c r="F316" s="45" t="s">
        <v>800</v>
      </c>
      <c r="G316" s="45">
        <v>60104010</v>
      </c>
      <c r="H316" s="46" t="s">
        <v>801</v>
      </c>
    </row>
    <row r="317" spans="1:8" x14ac:dyDescent="0.25">
      <c r="A317" s="40" t="s">
        <v>448</v>
      </c>
      <c r="B317" s="40"/>
      <c r="C317" s="40"/>
      <c r="D317" s="40"/>
      <c r="E317" s="45"/>
      <c r="F317" s="45"/>
      <c r="G317" s="38"/>
      <c r="H317" s="59" t="s">
        <v>802</v>
      </c>
    </row>
    <row r="318" spans="1:8" x14ac:dyDescent="0.25">
      <c r="A318" s="40" t="s">
        <v>448</v>
      </c>
      <c r="B318" s="40"/>
      <c r="C318" s="40"/>
      <c r="D318" s="40"/>
      <c r="E318" s="45">
        <v>601050</v>
      </c>
      <c r="F318" s="45" t="s">
        <v>803</v>
      </c>
      <c r="G318" s="45">
        <v>60105010</v>
      </c>
      <c r="H318" s="46" t="s">
        <v>804</v>
      </c>
    </row>
    <row r="319" spans="1:8" ht="26.25" x14ac:dyDescent="0.25">
      <c r="A319" s="40" t="s">
        <v>448</v>
      </c>
      <c r="B319" s="40"/>
      <c r="C319" s="40"/>
      <c r="D319" s="40"/>
      <c r="E319" s="45"/>
      <c r="F319" s="45"/>
      <c r="G319" s="38"/>
      <c r="H319" s="59" t="s">
        <v>805</v>
      </c>
    </row>
    <row r="320" spans="1:8" x14ac:dyDescent="0.25">
      <c r="A320" s="40" t="s">
        <v>448</v>
      </c>
      <c r="B320" s="40"/>
      <c r="C320" s="40"/>
      <c r="D320" s="40"/>
      <c r="E320" s="45"/>
      <c r="G320" s="48">
        <v>60101060</v>
      </c>
      <c r="H320" s="49" t="s">
        <v>806</v>
      </c>
    </row>
    <row r="321" spans="1:8" ht="26.25" x14ac:dyDescent="0.25">
      <c r="A321" s="40"/>
      <c r="B321" s="40"/>
      <c r="C321" s="40"/>
      <c r="D321" s="40"/>
      <c r="E321" s="45"/>
      <c r="F321" s="45"/>
      <c r="G321" s="38"/>
      <c r="H321" s="60" t="s">
        <v>807</v>
      </c>
    </row>
    <row r="322" spans="1:8" x14ac:dyDescent="0.25">
      <c r="A322" s="40"/>
      <c r="B322" s="40"/>
      <c r="C322" s="40"/>
      <c r="D322" s="40"/>
      <c r="E322" s="45">
        <v>601060</v>
      </c>
      <c r="F322" s="45" t="s">
        <v>808</v>
      </c>
      <c r="G322" s="45">
        <v>60106010</v>
      </c>
      <c r="H322" s="46" t="s">
        <v>809</v>
      </c>
    </row>
    <row r="323" spans="1:8" ht="26.25" x14ac:dyDescent="0.25">
      <c r="A323" s="40"/>
      <c r="B323" s="40"/>
      <c r="C323" s="40"/>
      <c r="D323" s="40"/>
      <c r="E323" s="45"/>
      <c r="F323" s="45"/>
      <c r="G323" s="38"/>
      <c r="H323" s="46" t="s">
        <v>810</v>
      </c>
    </row>
    <row r="324" spans="1:8" x14ac:dyDescent="0.25">
      <c r="A324" s="40"/>
      <c r="B324" s="40"/>
      <c r="C324" s="40"/>
      <c r="D324" s="40"/>
      <c r="E324" s="45"/>
      <c r="F324" s="45"/>
      <c r="G324" s="45">
        <v>60106020</v>
      </c>
      <c r="H324" s="46" t="s">
        <v>811</v>
      </c>
    </row>
    <row r="325" spans="1:8" ht="26.25" x14ac:dyDescent="0.25">
      <c r="A325" s="40" t="s">
        <v>448</v>
      </c>
      <c r="B325" s="40"/>
      <c r="C325" s="40"/>
      <c r="D325" s="40"/>
      <c r="E325" s="45"/>
      <c r="F325" s="45"/>
      <c r="G325" s="38"/>
      <c r="H325" s="46" t="s">
        <v>812</v>
      </c>
    </row>
    <row r="326" spans="1:8" x14ac:dyDescent="0.25">
      <c r="A326" s="40" t="s">
        <v>448</v>
      </c>
      <c r="B326" s="40"/>
      <c r="C326" s="40"/>
      <c r="D326" s="40"/>
      <c r="E326" s="45">
        <v>601070</v>
      </c>
      <c r="F326" s="45" t="s">
        <v>813</v>
      </c>
      <c r="G326" s="45">
        <v>60107010</v>
      </c>
      <c r="H326" s="46" t="s">
        <v>814</v>
      </c>
    </row>
    <row r="327" spans="1:8" ht="26.25" x14ac:dyDescent="0.25">
      <c r="A327" s="40" t="s">
        <v>448</v>
      </c>
      <c r="B327" s="40"/>
      <c r="C327" s="40"/>
      <c r="D327" s="40"/>
      <c r="E327" s="45"/>
      <c r="F327" s="45"/>
      <c r="G327" s="38"/>
      <c r="H327" s="47" t="s">
        <v>815</v>
      </c>
    </row>
    <row r="328" spans="1:8" x14ac:dyDescent="0.25">
      <c r="A328" s="40" t="s">
        <v>448</v>
      </c>
      <c r="B328" s="40"/>
      <c r="C328" s="40"/>
      <c r="D328" s="40"/>
      <c r="E328" s="45">
        <v>601080</v>
      </c>
      <c r="F328" s="45" t="s">
        <v>816</v>
      </c>
      <c r="G328" s="45">
        <v>60108010</v>
      </c>
      <c r="H328" s="46" t="s">
        <v>817</v>
      </c>
    </row>
    <row r="329" spans="1:8" ht="51.75" x14ac:dyDescent="0.25">
      <c r="A329" s="40" t="s">
        <v>448</v>
      </c>
      <c r="B329" s="40"/>
      <c r="C329" s="40"/>
      <c r="D329" s="40"/>
      <c r="E329" s="40"/>
      <c r="F329" s="40"/>
      <c r="G329" s="38"/>
      <c r="H329" s="46" t="s">
        <v>818</v>
      </c>
    </row>
    <row r="330" spans="1:8" x14ac:dyDescent="0.25">
      <c r="A330" s="40"/>
      <c r="B330" s="40"/>
      <c r="C330" s="40"/>
      <c r="D330" s="40"/>
      <c r="E330" s="40"/>
      <c r="F330" s="40"/>
      <c r="G330" s="45">
        <v>60108020</v>
      </c>
      <c r="H330" s="46" t="s">
        <v>819</v>
      </c>
    </row>
    <row r="331" spans="1:8" x14ac:dyDescent="0.25">
      <c r="A331" s="40"/>
      <c r="B331" s="40"/>
      <c r="C331" s="40"/>
      <c r="D331" s="40"/>
      <c r="E331" s="40"/>
      <c r="F331" s="40"/>
      <c r="G331" s="38"/>
      <c r="H331" s="46" t="s">
        <v>820</v>
      </c>
    </row>
    <row r="332" spans="1:8" x14ac:dyDescent="0.25">
      <c r="A332" s="40"/>
      <c r="B332" s="40"/>
      <c r="C332" s="40"/>
      <c r="D332" s="40"/>
      <c r="E332" s="40"/>
      <c r="F332" s="40"/>
      <c r="G332" s="45">
        <v>60108030</v>
      </c>
      <c r="H332" s="46" t="s">
        <v>821</v>
      </c>
    </row>
    <row r="333" spans="1:8" ht="26.25" x14ac:dyDescent="0.25">
      <c r="A333" s="40"/>
      <c r="B333" s="40"/>
      <c r="C333" s="40"/>
      <c r="D333" s="40"/>
      <c r="E333" s="40"/>
      <c r="F333" s="40"/>
      <c r="G333" s="38"/>
      <c r="H333" s="46" t="s">
        <v>822</v>
      </c>
    </row>
    <row r="334" spans="1:8" x14ac:dyDescent="0.25">
      <c r="A334" s="40"/>
      <c r="B334" s="40"/>
      <c r="C334" s="40"/>
      <c r="D334" s="40"/>
      <c r="E334" s="40"/>
      <c r="F334" s="40"/>
      <c r="G334" s="45">
        <v>60108040</v>
      </c>
      <c r="H334" s="46" t="s">
        <v>823</v>
      </c>
    </row>
    <row r="335" spans="1:8" ht="26.25" x14ac:dyDescent="0.25">
      <c r="A335" s="40"/>
      <c r="B335" s="40"/>
      <c r="C335" s="40"/>
      <c r="D335" s="40"/>
      <c r="E335" s="40"/>
      <c r="F335" s="40"/>
      <c r="G335" s="38"/>
      <c r="H335" s="46" t="s">
        <v>824</v>
      </c>
    </row>
    <row r="336" spans="1:8" x14ac:dyDescent="0.25">
      <c r="A336" s="40"/>
      <c r="B336" s="40"/>
      <c r="C336" s="40"/>
      <c r="D336" s="40"/>
      <c r="E336" s="40"/>
      <c r="F336" s="40"/>
      <c r="G336" s="45">
        <v>60108050</v>
      </c>
      <c r="H336" s="46" t="s">
        <v>825</v>
      </c>
    </row>
    <row r="337" spans="1:8" ht="26.25" x14ac:dyDescent="0.25">
      <c r="A337" s="40"/>
      <c r="B337" s="40"/>
      <c r="C337" s="40"/>
      <c r="D337" s="40"/>
      <c r="E337" s="40"/>
      <c r="F337" s="40"/>
      <c r="G337" s="38"/>
      <c r="H337" s="46" t="s">
        <v>826</v>
      </c>
    </row>
    <row r="338" spans="1:8" x14ac:dyDescent="0.25">
      <c r="A338" s="38" t="s">
        <v>448</v>
      </c>
      <c r="B338" s="38"/>
      <c r="C338" s="45">
        <v>6020</v>
      </c>
      <c r="D338" s="45" t="s">
        <v>827</v>
      </c>
      <c r="E338" s="45">
        <v>602010</v>
      </c>
      <c r="F338" s="45" t="s">
        <v>828</v>
      </c>
      <c r="G338" s="45">
        <v>60201010</v>
      </c>
      <c r="H338" s="46" t="s">
        <v>829</v>
      </c>
    </row>
    <row r="339" spans="1:8" ht="26.25" x14ac:dyDescent="0.25">
      <c r="A339" s="40" t="s">
        <v>448</v>
      </c>
      <c r="B339" s="40"/>
      <c r="C339" s="40"/>
      <c r="D339" s="40"/>
      <c r="E339" s="40"/>
      <c r="F339" s="40"/>
      <c r="G339" s="45"/>
      <c r="H339" s="59" t="s">
        <v>830</v>
      </c>
    </row>
    <row r="340" spans="1:8" x14ac:dyDescent="0.25">
      <c r="A340" s="40" t="s">
        <v>448</v>
      </c>
      <c r="B340" s="40"/>
      <c r="C340" s="40"/>
      <c r="D340" s="40"/>
      <c r="E340" s="40"/>
      <c r="F340" s="40"/>
      <c r="G340" s="45">
        <v>60201020</v>
      </c>
      <c r="H340" s="46" t="s">
        <v>831</v>
      </c>
    </row>
    <row r="341" spans="1:8" x14ac:dyDescent="0.25">
      <c r="A341" s="40" t="s">
        <v>448</v>
      </c>
      <c r="B341" s="40"/>
      <c r="C341" s="40"/>
      <c r="D341" s="40"/>
      <c r="E341" s="40"/>
      <c r="F341" s="40"/>
      <c r="G341" s="45"/>
      <c r="H341" s="59" t="s">
        <v>832</v>
      </c>
    </row>
    <row r="342" spans="1:8" x14ac:dyDescent="0.25">
      <c r="A342" s="40" t="s">
        <v>448</v>
      </c>
      <c r="B342" s="40"/>
      <c r="C342" s="40"/>
      <c r="D342" s="40"/>
      <c r="E342" s="40"/>
      <c r="F342" s="40"/>
      <c r="G342" s="45">
        <v>60201030</v>
      </c>
      <c r="H342" s="46" t="s">
        <v>833</v>
      </c>
    </row>
    <row r="343" spans="1:8" x14ac:dyDescent="0.25">
      <c r="A343" s="40" t="s">
        <v>448</v>
      </c>
      <c r="B343" s="40"/>
      <c r="C343" s="40"/>
      <c r="D343" s="40"/>
      <c r="E343" s="40"/>
      <c r="F343" s="40"/>
      <c r="G343" s="45"/>
      <c r="H343" s="59" t="s">
        <v>834</v>
      </c>
    </row>
    <row r="344" spans="1:8" x14ac:dyDescent="0.25">
      <c r="A344" s="40" t="s">
        <v>448</v>
      </c>
      <c r="B344" s="40"/>
      <c r="C344" s="40"/>
      <c r="D344" s="40"/>
      <c r="E344" s="40"/>
      <c r="F344" s="40"/>
      <c r="G344" s="45">
        <v>60201040</v>
      </c>
      <c r="H344" s="46" t="s">
        <v>835</v>
      </c>
    </row>
    <row r="345" spans="1:8" ht="15.75" thickBot="1" x14ac:dyDescent="0.3">
      <c r="A345" s="61" t="s">
        <v>448</v>
      </c>
      <c r="B345" s="61" t="s">
        <v>448</v>
      </c>
      <c r="C345" s="61" t="s">
        <v>448</v>
      </c>
      <c r="D345" s="61" t="s">
        <v>448</v>
      </c>
      <c r="E345" s="61" t="s">
        <v>448</v>
      </c>
      <c r="F345" s="61" t="s">
        <v>448</v>
      </c>
      <c r="G345" s="61" t="s">
        <v>448</v>
      </c>
      <c r="H345" s="62" t="s">
        <v>836</v>
      </c>
    </row>
  </sheetData>
  <mergeCells count="4">
    <mergeCell ref="A5:B5"/>
    <mergeCell ref="C5:D5"/>
    <mergeCell ref="E5:F5"/>
    <mergeCell ref="G5:H5"/>
  </mergeCells>
  <pageMargins left="0.7" right="0.7" top="0.75" bottom="0.75" header="0.3" footer="0.3"/>
  <pageSetup orientation="portrait" horizontalDpi="90" verticalDpi="90"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C490A7E-CF2C-43F0-AC07-329CACD912A5}">
  <dimension ref="A1:N249"/>
  <sheetViews>
    <sheetView topLeftCell="F1" workbookViewId="0">
      <pane ySplit="3" topLeftCell="A55" activePane="bottomLeft" state="frozen"/>
      <selection pane="bottomLeft" activeCell="A68" sqref="A1:A1048576"/>
    </sheetView>
  </sheetViews>
  <sheetFormatPr defaultRowHeight="15" x14ac:dyDescent="0.25"/>
  <cols>
    <col min="1" max="1" width="54.85546875" bestFit="1" customWidth="1"/>
    <col min="3" max="3" width="15.42578125" bestFit="1" customWidth="1"/>
    <col min="4" max="4" width="32.42578125" bestFit="1" customWidth="1"/>
    <col min="5" max="5" width="16.5703125" bestFit="1" customWidth="1"/>
    <col min="6" max="6" width="23.140625" customWidth="1"/>
    <col min="7" max="7" width="19.28515625" style="17" bestFit="1" customWidth="1"/>
    <col min="8" max="8" width="36" bestFit="1" customWidth="1"/>
    <col min="9" max="9" width="24.85546875" bestFit="1" customWidth="1"/>
    <col min="10" max="10" width="24.85546875" style="18" customWidth="1"/>
    <col min="11" max="11" width="40.85546875" bestFit="1" customWidth="1"/>
    <col min="13" max="13" width="40.85546875" bestFit="1" customWidth="1"/>
    <col min="14" max="14" width="24.85546875" style="18" customWidth="1"/>
  </cols>
  <sheetData>
    <row r="1" spans="1:14" s="2" customFormat="1" ht="15" customHeight="1" x14ac:dyDescent="0.25">
      <c r="A1" s="23" t="s">
        <v>69</v>
      </c>
      <c r="B1" s="24"/>
      <c r="C1" s="24"/>
      <c r="D1" s="24"/>
      <c r="E1" s="24"/>
      <c r="F1" s="24"/>
      <c r="G1" s="24"/>
      <c r="H1" s="24"/>
      <c r="I1" s="24"/>
      <c r="J1" s="25"/>
    </row>
    <row r="2" spans="1:14" s="2" customFormat="1" ht="15.75" thickBot="1" x14ac:dyDescent="0.3">
      <c r="A2" s="3" t="s">
        <v>70</v>
      </c>
      <c r="B2" s="4"/>
      <c r="C2" s="4"/>
      <c r="D2" s="4"/>
      <c r="E2" s="4"/>
      <c r="F2" s="4"/>
      <c r="G2" s="5"/>
      <c r="H2" s="4"/>
      <c r="I2" s="4"/>
      <c r="J2" s="6"/>
      <c r="K2" s="7"/>
      <c r="M2" s="7"/>
      <c r="N2" s="6"/>
    </row>
    <row r="3" spans="1:14" s="13" customFormat="1" ht="12.75" x14ac:dyDescent="0.2">
      <c r="A3" s="8" t="s">
        <v>71</v>
      </c>
      <c r="B3" s="9" t="s">
        <v>72</v>
      </c>
      <c r="C3" s="8" t="s">
        <v>73</v>
      </c>
      <c r="D3" s="8" t="s">
        <v>74</v>
      </c>
      <c r="E3" s="8" t="s">
        <v>75</v>
      </c>
      <c r="F3" s="8" t="s">
        <v>76</v>
      </c>
      <c r="G3" s="10" t="s">
        <v>77</v>
      </c>
      <c r="H3" s="8" t="s">
        <v>78</v>
      </c>
      <c r="I3" s="8" t="s">
        <v>79</v>
      </c>
      <c r="J3" s="11" t="s">
        <v>80</v>
      </c>
      <c r="K3" s="12" t="s">
        <v>81</v>
      </c>
      <c r="L3" s="13" t="s">
        <v>82</v>
      </c>
      <c r="M3" s="12" t="s">
        <v>81</v>
      </c>
      <c r="N3" s="11" t="s">
        <v>80</v>
      </c>
    </row>
    <row r="4" spans="1:14" s="2" customFormat="1" x14ac:dyDescent="0.25">
      <c r="A4" s="14" t="s">
        <v>83</v>
      </c>
      <c r="B4" s="14">
        <v>15385</v>
      </c>
      <c r="C4" s="14" t="s">
        <v>84</v>
      </c>
      <c r="D4" s="14" t="s">
        <v>85</v>
      </c>
      <c r="E4" s="14" t="s">
        <v>30</v>
      </c>
      <c r="F4" s="14" t="s">
        <v>86</v>
      </c>
      <c r="G4" s="15">
        <v>60101080</v>
      </c>
      <c r="H4" s="14" t="s">
        <v>87</v>
      </c>
      <c r="I4" s="14" t="s">
        <v>86</v>
      </c>
      <c r="J4" s="15">
        <v>60108030</v>
      </c>
      <c r="K4" s="14" t="s">
        <v>88</v>
      </c>
      <c r="L4" s="2">
        <v>645</v>
      </c>
      <c r="M4" s="14" t="s">
        <v>88</v>
      </c>
      <c r="N4" s="15">
        <v>60108030</v>
      </c>
    </row>
    <row r="5" spans="1:14" s="2" customFormat="1" x14ac:dyDescent="0.25">
      <c r="A5" s="14" t="s">
        <v>89</v>
      </c>
      <c r="B5" s="14">
        <v>754439</v>
      </c>
      <c r="C5" s="14" t="s">
        <v>84</v>
      </c>
      <c r="D5" s="14" t="s">
        <v>85</v>
      </c>
      <c r="E5" s="14" t="s">
        <v>30</v>
      </c>
      <c r="F5" s="14" t="s">
        <v>86</v>
      </c>
      <c r="G5" s="16">
        <v>60101080</v>
      </c>
      <c r="H5" s="14" t="s">
        <v>87</v>
      </c>
      <c r="I5" s="14" t="s">
        <v>86</v>
      </c>
      <c r="J5" s="15">
        <v>60108010</v>
      </c>
      <c r="K5" s="14" t="s">
        <v>90</v>
      </c>
      <c r="L5" s="2">
        <v>188292</v>
      </c>
      <c r="M5" s="14" t="s">
        <v>90</v>
      </c>
      <c r="N5" s="15">
        <v>60108010</v>
      </c>
    </row>
    <row r="6" spans="1:14" s="2" customFormat="1" x14ac:dyDescent="0.25">
      <c r="A6" s="14" t="s">
        <v>91</v>
      </c>
      <c r="B6" s="14">
        <v>484697</v>
      </c>
      <c r="C6" s="14" t="s">
        <v>84</v>
      </c>
      <c r="D6" s="14" t="s">
        <v>85</v>
      </c>
      <c r="E6" s="14" t="s">
        <v>30</v>
      </c>
      <c r="F6" s="14" t="s">
        <v>86</v>
      </c>
      <c r="G6" s="16">
        <v>60101080</v>
      </c>
      <c r="H6" s="14" t="s">
        <v>87</v>
      </c>
      <c r="I6" s="14" t="s">
        <v>86</v>
      </c>
      <c r="J6" s="15">
        <v>60108020</v>
      </c>
      <c r="K6" s="14" t="s">
        <v>92</v>
      </c>
      <c r="L6" s="2">
        <v>154244</v>
      </c>
      <c r="M6" s="14" t="s">
        <v>92</v>
      </c>
      <c r="N6" s="15">
        <v>60108020</v>
      </c>
    </row>
    <row r="7" spans="1:14" s="2" customFormat="1" x14ac:dyDescent="0.25">
      <c r="A7" s="14" t="s">
        <v>93</v>
      </c>
      <c r="B7" s="14">
        <v>4722</v>
      </c>
      <c r="C7" s="14" t="s">
        <v>84</v>
      </c>
      <c r="D7" s="14" t="s">
        <v>94</v>
      </c>
      <c r="E7" s="14" t="s">
        <v>40</v>
      </c>
      <c r="F7" s="14" t="s">
        <v>86</v>
      </c>
      <c r="G7" s="16">
        <v>60101080</v>
      </c>
      <c r="H7" s="14" t="s">
        <v>87</v>
      </c>
      <c r="I7" s="14" t="s">
        <v>86</v>
      </c>
      <c r="J7" s="15">
        <v>60108040</v>
      </c>
      <c r="K7" s="14" t="s">
        <v>95</v>
      </c>
      <c r="L7" s="2">
        <v>11823</v>
      </c>
      <c r="M7" s="14" t="s">
        <v>95</v>
      </c>
      <c r="N7" s="15">
        <v>60108040</v>
      </c>
    </row>
    <row r="8" spans="1:14" s="2" customFormat="1" x14ac:dyDescent="0.25">
      <c r="A8" s="14" t="s">
        <v>96</v>
      </c>
      <c r="B8" s="14">
        <v>9174</v>
      </c>
      <c r="C8" s="14" t="s">
        <v>84</v>
      </c>
      <c r="D8" s="14" t="s">
        <v>85</v>
      </c>
      <c r="E8" s="14" t="s">
        <v>30</v>
      </c>
      <c r="F8" s="14" t="s">
        <v>86</v>
      </c>
      <c r="G8" s="16">
        <v>60101080</v>
      </c>
      <c r="H8" s="14" t="s">
        <v>87</v>
      </c>
      <c r="I8" s="14" t="s">
        <v>86</v>
      </c>
      <c r="J8" s="15">
        <v>60108040</v>
      </c>
      <c r="K8" s="14" t="s">
        <v>95</v>
      </c>
      <c r="L8" s="2">
        <v>12373</v>
      </c>
      <c r="M8" s="14" t="s">
        <v>95</v>
      </c>
      <c r="N8" s="15">
        <v>60108040</v>
      </c>
    </row>
    <row r="9" spans="1:14" s="2" customFormat="1" x14ac:dyDescent="0.25">
      <c r="A9" s="14" t="s">
        <v>97</v>
      </c>
      <c r="B9" s="14">
        <v>40561</v>
      </c>
      <c r="C9" s="14" t="s">
        <v>84</v>
      </c>
      <c r="D9" s="14" t="s">
        <v>94</v>
      </c>
      <c r="E9" s="14" t="s">
        <v>40</v>
      </c>
      <c r="F9" s="14" t="s">
        <v>86</v>
      </c>
      <c r="G9" s="16">
        <v>60101080</v>
      </c>
      <c r="H9" s="14" t="s">
        <v>87</v>
      </c>
      <c r="I9" s="14" t="s">
        <v>86</v>
      </c>
      <c r="J9" s="15">
        <v>60108050</v>
      </c>
      <c r="K9" s="14" t="s">
        <v>98</v>
      </c>
      <c r="L9" s="2">
        <v>4671</v>
      </c>
      <c r="M9" s="14" t="s">
        <v>98</v>
      </c>
      <c r="N9" s="15">
        <v>60108050</v>
      </c>
    </row>
    <row r="10" spans="1:14" s="2" customFormat="1" x14ac:dyDescent="0.25">
      <c r="A10" s="14" t="s">
        <v>99</v>
      </c>
      <c r="B10" s="14">
        <v>61</v>
      </c>
      <c r="C10" s="14" t="s">
        <v>100</v>
      </c>
      <c r="D10" s="14" t="s">
        <v>101</v>
      </c>
      <c r="E10" s="14" t="s">
        <v>45</v>
      </c>
      <c r="F10" s="14" t="s">
        <v>102</v>
      </c>
      <c r="G10" s="16">
        <v>25503020</v>
      </c>
      <c r="H10" s="14" t="s">
        <v>103</v>
      </c>
      <c r="I10" s="14" t="s">
        <v>102</v>
      </c>
      <c r="J10" s="15">
        <v>25503030</v>
      </c>
      <c r="K10" s="14" t="s">
        <v>104</v>
      </c>
      <c r="L10" s="2">
        <v>40534</v>
      </c>
      <c r="M10" s="14" t="s">
        <v>104</v>
      </c>
      <c r="N10" s="15">
        <v>25503030</v>
      </c>
    </row>
    <row r="11" spans="1:14" s="2" customFormat="1" x14ac:dyDescent="0.25">
      <c r="A11" s="14" t="s">
        <v>105</v>
      </c>
      <c r="B11" s="14">
        <v>8184599</v>
      </c>
      <c r="C11" s="14" t="s">
        <v>106</v>
      </c>
      <c r="D11" s="14" t="s">
        <v>107</v>
      </c>
      <c r="E11" s="14" t="s">
        <v>108</v>
      </c>
      <c r="F11" s="14" t="s">
        <v>102</v>
      </c>
      <c r="G11" s="16">
        <v>25503020</v>
      </c>
      <c r="H11" s="14" t="s">
        <v>103</v>
      </c>
      <c r="I11" s="14" t="s">
        <v>102</v>
      </c>
      <c r="J11" s="15">
        <v>25503030</v>
      </c>
      <c r="K11" s="14" t="s">
        <v>104</v>
      </c>
      <c r="L11" s="2">
        <v>330315</v>
      </c>
      <c r="M11" s="14" t="s">
        <v>104</v>
      </c>
      <c r="N11" s="15">
        <v>25503030</v>
      </c>
    </row>
    <row r="12" spans="1:14" s="2" customFormat="1" x14ac:dyDescent="0.25">
      <c r="A12" s="14" t="s">
        <v>109</v>
      </c>
      <c r="B12" s="14">
        <v>3638</v>
      </c>
      <c r="C12" s="14" t="s">
        <v>110</v>
      </c>
      <c r="D12" s="14" t="s">
        <v>111</v>
      </c>
      <c r="E12" s="14" t="s">
        <v>38</v>
      </c>
      <c r="F12" s="14" t="s">
        <v>102</v>
      </c>
      <c r="G12" s="16">
        <v>25503020</v>
      </c>
      <c r="H12" s="14" t="s">
        <v>103</v>
      </c>
      <c r="I12" s="14" t="s">
        <v>102</v>
      </c>
      <c r="J12" s="15">
        <v>25503030</v>
      </c>
      <c r="K12" s="14" t="s">
        <v>104</v>
      </c>
      <c r="L12" s="2">
        <v>20657</v>
      </c>
      <c r="M12" s="14" t="s">
        <v>104</v>
      </c>
      <c r="N12" s="15">
        <v>25503030</v>
      </c>
    </row>
    <row r="13" spans="1:14" s="2" customFormat="1" x14ac:dyDescent="0.25">
      <c r="A13" s="14" t="s">
        <v>112</v>
      </c>
      <c r="B13" s="14">
        <v>277181</v>
      </c>
      <c r="C13" s="14" t="s">
        <v>113</v>
      </c>
      <c r="D13" s="14" t="s">
        <v>114</v>
      </c>
      <c r="E13" s="14" t="s">
        <v>28</v>
      </c>
      <c r="F13" s="14" t="s">
        <v>102</v>
      </c>
      <c r="G13" s="16">
        <v>25503020</v>
      </c>
      <c r="H13" s="14" t="s">
        <v>103</v>
      </c>
      <c r="I13" s="14" t="s">
        <v>102</v>
      </c>
      <c r="J13" s="15">
        <v>25503030</v>
      </c>
      <c r="K13" s="14" t="s">
        <v>104</v>
      </c>
      <c r="L13" s="2">
        <v>126628</v>
      </c>
      <c r="M13" s="14" t="s">
        <v>104</v>
      </c>
      <c r="N13" s="15">
        <v>25503030</v>
      </c>
    </row>
    <row r="14" spans="1:14" s="2" customFormat="1" x14ac:dyDescent="0.25">
      <c r="A14" s="14" t="s">
        <v>115</v>
      </c>
      <c r="B14" s="14">
        <v>4954</v>
      </c>
      <c r="C14" s="14" t="s">
        <v>84</v>
      </c>
      <c r="D14" s="14" t="s">
        <v>85</v>
      </c>
      <c r="E14" s="14" t="s">
        <v>30</v>
      </c>
      <c r="F14" s="14" t="s">
        <v>102</v>
      </c>
      <c r="G14" s="16">
        <v>25503020</v>
      </c>
      <c r="H14" s="14" t="s">
        <v>103</v>
      </c>
      <c r="I14" s="14" t="s">
        <v>116</v>
      </c>
      <c r="J14" s="15">
        <v>30101040</v>
      </c>
      <c r="K14" s="14" t="s">
        <v>117</v>
      </c>
      <c r="L14" s="2">
        <v>3680</v>
      </c>
      <c r="M14" s="14" t="s">
        <v>117</v>
      </c>
      <c r="N14" s="15">
        <v>30101040</v>
      </c>
    </row>
    <row r="15" spans="1:14" s="2" customFormat="1" x14ac:dyDescent="0.25">
      <c r="A15" s="14" t="s">
        <v>118</v>
      </c>
      <c r="B15" s="14">
        <v>26968</v>
      </c>
      <c r="C15" s="14" t="s">
        <v>119</v>
      </c>
      <c r="D15" s="14" t="s">
        <v>120</v>
      </c>
      <c r="E15" s="14" t="s">
        <v>35</v>
      </c>
      <c r="F15" s="14" t="s">
        <v>102</v>
      </c>
      <c r="G15" s="16">
        <v>25503020</v>
      </c>
      <c r="H15" s="14" t="s">
        <v>103</v>
      </c>
      <c r="I15" s="14" t="s">
        <v>102</v>
      </c>
      <c r="J15" s="15">
        <v>25503030</v>
      </c>
      <c r="K15" s="14" t="s">
        <v>104</v>
      </c>
      <c r="L15" s="2">
        <v>12346</v>
      </c>
      <c r="M15" s="14" t="s">
        <v>104</v>
      </c>
      <c r="N15" s="15">
        <v>25503030</v>
      </c>
    </row>
    <row r="16" spans="1:14" s="2" customFormat="1" x14ac:dyDescent="0.25">
      <c r="A16" s="14" t="s">
        <v>121</v>
      </c>
      <c r="B16" s="14">
        <v>210974</v>
      </c>
      <c r="C16" s="14" t="s">
        <v>84</v>
      </c>
      <c r="D16" s="14" t="s">
        <v>85</v>
      </c>
      <c r="E16" s="14" t="s">
        <v>30</v>
      </c>
      <c r="F16" s="14" t="s">
        <v>102</v>
      </c>
      <c r="G16" s="16">
        <v>25503020</v>
      </c>
      <c r="H16" s="14" t="s">
        <v>103</v>
      </c>
      <c r="I16" s="14" t="s">
        <v>116</v>
      </c>
      <c r="J16" s="15">
        <v>30101040</v>
      </c>
      <c r="K16" s="14" t="s">
        <v>117</v>
      </c>
      <c r="L16" s="2">
        <v>3976</v>
      </c>
      <c r="M16" s="14" t="s">
        <v>117</v>
      </c>
      <c r="N16" s="15">
        <v>30101040</v>
      </c>
    </row>
    <row r="17" spans="1:14" s="2" customFormat="1" x14ac:dyDescent="0.25">
      <c r="A17" s="14" t="s">
        <v>122</v>
      </c>
      <c r="B17" s="14">
        <v>524892</v>
      </c>
      <c r="C17" s="14" t="s">
        <v>84</v>
      </c>
      <c r="D17" s="14" t="s">
        <v>94</v>
      </c>
      <c r="E17" s="14" t="s">
        <v>40</v>
      </c>
      <c r="F17" s="14" t="s">
        <v>102</v>
      </c>
      <c r="G17" s="16">
        <v>25503020</v>
      </c>
      <c r="H17" s="14" t="s">
        <v>103</v>
      </c>
      <c r="I17" s="14" t="s">
        <v>102</v>
      </c>
      <c r="J17" s="15">
        <v>25503030</v>
      </c>
      <c r="K17" s="14" t="s">
        <v>104</v>
      </c>
      <c r="L17" s="2">
        <v>156764</v>
      </c>
      <c r="M17" s="14" t="s">
        <v>104</v>
      </c>
      <c r="N17" s="15">
        <v>25503030</v>
      </c>
    </row>
    <row r="18" spans="1:14" s="2" customFormat="1" x14ac:dyDescent="0.25">
      <c r="A18" s="14" t="s">
        <v>123</v>
      </c>
      <c r="B18" s="14">
        <v>12530</v>
      </c>
      <c r="C18" s="14" t="s">
        <v>84</v>
      </c>
      <c r="D18" s="14" t="s">
        <v>94</v>
      </c>
      <c r="E18" s="14" t="s">
        <v>40</v>
      </c>
      <c r="F18" s="14" t="s">
        <v>102</v>
      </c>
      <c r="G18" s="16">
        <v>25503020</v>
      </c>
      <c r="H18" s="14" t="s">
        <v>103</v>
      </c>
      <c r="I18" s="14" t="s">
        <v>116</v>
      </c>
      <c r="J18" s="15">
        <v>30101040</v>
      </c>
      <c r="K18" s="14" t="s">
        <v>117</v>
      </c>
      <c r="L18" s="2">
        <v>3978</v>
      </c>
      <c r="M18" s="14" t="s">
        <v>117</v>
      </c>
      <c r="N18" s="15">
        <v>30101040</v>
      </c>
    </row>
    <row r="19" spans="1:14" s="2" customFormat="1" x14ac:dyDescent="0.25">
      <c r="A19" s="14" t="s">
        <v>124</v>
      </c>
      <c r="B19" s="14">
        <v>210811</v>
      </c>
      <c r="C19" s="14" t="s">
        <v>110</v>
      </c>
      <c r="D19" s="14" t="s">
        <v>111</v>
      </c>
      <c r="E19" s="14" t="s">
        <v>38</v>
      </c>
      <c r="F19" s="14" t="s">
        <v>102</v>
      </c>
      <c r="G19" s="16">
        <v>25503020</v>
      </c>
      <c r="H19" s="14" t="s">
        <v>103</v>
      </c>
      <c r="I19" s="14" t="s">
        <v>102</v>
      </c>
      <c r="J19" s="15">
        <v>25503030</v>
      </c>
      <c r="K19" s="14" t="s">
        <v>104</v>
      </c>
      <c r="L19" s="2">
        <v>110083</v>
      </c>
      <c r="M19" s="14" t="s">
        <v>104</v>
      </c>
      <c r="N19" s="15">
        <v>25503030</v>
      </c>
    </row>
    <row r="20" spans="1:14" s="2" customFormat="1" x14ac:dyDescent="0.25">
      <c r="A20" s="14" t="s">
        <v>125</v>
      </c>
      <c r="B20" s="14">
        <v>9093</v>
      </c>
      <c r="C20" s="14" t="s">
        <v>100</v>
      </c>
      <c r="D20" s="14" t="s">
        <v>101</v>
      </c>
      <c r="E20" s="14" t="s">
        <v>45</v>
      </c>
      <c r="F20" s="14" t="s">
        <v>102</v>
      </c>
      <c r="G20" s="16">
        <v>25503020</v>
      </c>
      <c r="H20" s="14" t="s">
        <v>103</v>
      </c>
      <c r="I20" s="14" t="s">
        <v>102</v>
      </c>
      <c r="J20" s="15">
        <v>25503030</v>
      </c>
      <c r="K20" s="14" t="s">
        <v>104</v>
      </c>
      <c r="L20" s="2">
        <v>26790</v>
      </c>
      <c r="M20" s="14" t="s">
        <v>104</v>
      </c>
      <c r="N20" s="15">
        <v>25503030</v>
      </c>
    </row>
    <row r="21" spans="1:14" s="2" customFormat="1" x14ac:dyDescent="0.25">
      <c r="A21" s="14" t="s">
        <v>126</v>
      </c>
      <c r="B21" s="14">
        <v>24351</v>
      </c>
      <c r="C21" s="14" t="s">
        <v>119</v>
      </c>
      <c r="D21" s="14" t="s">
        <v>120</v>
      </c>
      <c r="E21" s="14" t="s">
        <v>35</v>
      </c>
      <c r="F21" s="14" t="s">
        <v>102</v>
      </c>
      <c r="G21" s="16">
        <v>25503020</v>
      </c>
      <c r="H21" s="14" t="s">
        <v>103</v>
      </c>
      <c r="I21" s="14" t="s">
        <v>102</v>
      </c>
      <c r="J21" s="15">
        <v>25503030</v>
      </c>
      <c r="K21" s="14" t="s">
        <v>104</v>
      </c>
      <c r="L21" s="2">
        <v>12083</v>
      </c>
      <c r="M21" s="14" t="s">
        <v>104</v>
      </c>
      <c r="N21" s="15">
        <v>25503030</v>
      </c>
    </row>
    <row r="22" spans="1:14" s="2" customFormat="1" x14ac:dyDescent="0.25">
      <c r="A22" s="14" t="s">
        <v>127</v>
      </c>
      <c r="B22" s="14">
        <v>352417</v>
      </c>
      <c r="C22" s="14" t="s">
        <v>106</v>
      </c>
      <c r="D22" s="14" t="s">
        <v>128</v>
      </c>
      <c r="E22" s="14" t="s">
        <v>37</v>
      </c>
      <c r="F22" s="14" t="s">
        <v>102</v>
      </c>
      <c r="G22" s="16">
        <v>25503020</v>
      </c>
      <c r="H22" s="14" t="s">
        <v>103</v>
      </c>
      <c r="I22" s="14" t="s">
        <v>102</v>
      </c>
      <c r="J22" s="15">
        <v>25503030</v>
      </c>
      <c r="K22" s="14" t="s">
        <v>104</v>
      </c>
      <c r="L22" s="2">
        <v>140762</v>
      </c>
      <c r="M22" s="14" t="s">
        <v>104</v>
      </c>
      <c r="N22" s="15">
        <v>25503030</v>
      </c>
    </row>
    <row r="23" spans="1:14" s="2" customFormat="1" x14ac:dyDescent="0.25">
      <c r="A23" s="14" t="s">
        <v>129</v>
      </c>
      <c r="B23" s="14">
        <v>8112679</v>
      </c>
      <c r="C23" s="14" t="s">
        <v>130</v>
      </c>
      <c r="D23" s="14" t="s">
        <v>85</v>
      </c>
      <c r="E23" s="14" t="s">
        <v>30</v>
      </c>
      <c r="F23" s="14" t="s">
        <v>102</v>
      </c>
      <c r="G23" s="16">
        <v>25503020</v>
      </c>
      <c r="H23" s="14" t="s">
        <v>103</v>
      </c>
      <c r="I23" s="14" t="s">
        <v>102</v>
      </c>
      <c r="J23" s="15">
        <v>25503030</v>
      </c>
      <c r="K23" s="14" t="s">
        <v>104</v>
      </c>
      <c r="L23" s="2">
        <v>308940</v>
      </c>
      <c r="M23" s="14" t="s">
        <v>104</v>
      </c>
      <c r="N23" s="15">
        <v>25503030</v>
      </c>
    </row>
    <row r="24" spans="1:14" s="2" customFormat="1" x14ac:dyDescent="0.25">
      <c r="A24" s="14" t="s">
        <v>131</v>
      </c>
      <c r="B24" s="14">
        <v>4116</v>
      </c>
      <c r="C24" s="14" t="s">
        <v>84</v>
      </c>
      <c r="D24" s="14" t="s">
        <v>85</v>
      </c>
      <c r="E24" s="14" t="s">
        <v>30</v>
      </c>
      <c r="F24" s="14" t="s">
        <v>102</v>
      </c>
      <c r="G24" s="16">
        <v>25503020</v>
      </c>
      <c r="H24" s="14" t="s">
        <v>103</v>
      </c>
      <c r="I24" s="14" t="s">
        <v>102</v>
      </c>
      <c r="J24" s="15">
        <v>25503030</v>
      </c>
      <c r="K24" s="14" t="s">
        <v>104</v>
      </c>
      <c r="L24" s="2">
        <v>3146</v>
      </c>
      <c r="M24" s="14" t="s">
        <v>104</v>
      </c>
      <c r="N24" s="15">
        <v>25503030</v>
      </c>
    </row>
    <row r="25" spans="1:14" s="2" customFormat="1" x14ac:dyDescent="0.25">
      <c r="A25" s="14" t="s">
        <v>132</v>
      </c>
      <c r="B25" s="14">
        <v>327980</v>
      </c>
      <c r="C25" s="14" t="s">
        <v>133</v>
      </c>
      <c r="D25" s="14" t="s">
        <v>134</v>
      </c>
      <c r="E25" s="14" t="s">
        <v>49</v>
      </c>
      <c r="F25" s="14" t="s">
        <v>102</v>
      </c>
      <c r="G25" s="16">
        <v>25503010</v>
      </c>
      <c r="H25" s="14" t="s">
        <v>135</v>
      </c>
      <c r="I25" s="14" t="s">
        <v>102</v>
      </c>
      <c r="J25" s="15">
        <v>25503030</v>
      </c>
      <c r="K25" s="14" t="s">
        <v>104</v>
      </c>
      <c r="L25" s="2">
        <v>138662</v>
      </c>
      <c r="M25" s="14" t="s">
        <v>104</v>
      </c>
      <c r="N25" s="15">
        <v>25503030</v>
      </c>
    </row>
    <row r="26" spans="1:14" s="2" customFormat="1" x14ac:dyDescent="0.25">
      <c r="A26" s="14" t="s">
        <v>136</v>
      </c>
      <c r="B26" s="14">
        <v>7516</v>
      </c>
      <c r="C26" s="14" t="s">
        <v>84</v>
      </c>
      <c r="D26" s="14" t="s">
        <v>85</v>
      </c>
      <c r="E26" s="14" t="s">
        <v>30</v>
      </c>
      <c r="F26" s="14" t="s">
        <v>102</v>
      </c>
      <c r="G26" s="16">
        <v>25503010</v>
      </c>
      <c r="H26" s="14" t="s">
        <v>135</v>
      </c>
      <c r="I26" s="14" t="s">
        <v>102</v>
      </c>
      <c r="J26" s="15">
        <v>25503030</v>
      </c>
      <c r="K26" s="14" t="s">
        <v>104</v>
      </c>
      <c r="L26" s="2">
        <v>4973</v>
      </c>
      <c r="M26" s="14" t="s">
        <v>104</v>
      </c>
      <c r="N26" s="15">
        <v>25503030</v>
      </c>
    </row>
    <row r="27" spans="1:14" s="2" customFormat="1" x14ac:dyDescent="0.25">
      <c r="A27" s="14" t="s">
        <v>137</v>
      </c>
      <c r="B27" s="14">
        <v>39061</v>
      </c>
      <c r="C27" s="14" t="s">
        <v>130</v>
      </c>
      <c r="D27" s="14" t="s">
        <v>138</v>
      </c>
      <c r="E27" s="14" t="s">
        <v>139</v>
      </c>
      <c r="F27" s="14" t="s">
        <v>102</v>
      </c>
      <c r="G27" s="16">
        <v>25503010</v>
      </c>
      <c r="H27" s="14" t="s">
        <v>135</v>
      </c>
      <c r="I27" s="14" t="s">
        <v>102</v>
      </c>
      <c r="J27" s="15">
        <v>25503030</v>
      </c>
      <c r="K27" s="14" t="s">
        <v>104</v>
      </c>
      <c r="L27" s="2">
        <v>40950</v>
      </c>
      <c r="M27" s="14" t="s">
        <v>104</v>
      </c>
      <c r="N27" s="15">
        <v>25503030</v>
      </c>
    </row>
    <row r="28" spans="1:14" s="2" customFormat="1" x14ac:dyDescent="0.25">
      <c r="A28" s="14" t="s">
        <v>140</v>
      </c>
      <c r="B28" s="14">
        <v>23796</v>
      </c>
      <c r="C28" s="14" t="s">
        <v>141</v>
      </c>
      <c r="D28" s="14" t="s">
        <v>142</v>
      </c>
      <c r="E28" s="14" t="s">
        <v>46</v>
      </c>
      <c r="F28" s="14" t="s">
        <v>102</v>
      </c>
      <c r="G28" s="16">
        <v>25503010</v>
      </c>
      <c r="H28" s="14" t="s">
        <v>135</v>
      </c>
      <c r="I28" s="14" t="s">
        <v>102</v>
      </c>
      <c r="J28" s="15">
        <v>25503030</v>
      </c>
      <c r="K28" s="14" t="s">
        <v>104</v>
      </c>
      <c r="L28" s="2">
        <v>37049</v>
      </c>
      <c r="M28" s="14" t="s">
        <v>104</v>
      </c>
      <c r="N28" s="15">
        <v>25503030</v>
      </c>
    </row>
    <row r="29" spans="1:14" s="2" customFormat="1" x14ac:dyDescent="0.25">
      <c r="A29" s="14" t="s">
        <v>143</v>
      </c>
      <c r="B29" s="14">
        <v>43130</v>
      </c>
      <c r="C29" s="14" t="s">
        <v>144</v>
      </c>
      <c r="D29" s="14" t="s">
        <v>145</v>
      </c>
      <c r="E29" s="14" t="s">
        <v>48</v>
      </c>
      <c r="F29" s="14" t="s">
        <v>102</v>
      </c>
      <c r="G29" s="16">
        <v>25503010</v>
      </c>
      <c r="H29" s="14" t="s">
        <v>135</v>
      </c>
      <c r="I29" s="14" t="s">
        <v>102</v>
      </c>
      <c r="J29" s="15">
        <v>25503030</v>
      </c>
      <c r="K29" s="14" t="s">
        <v>104</v>
      </c>
      <c r="L29" s="2">
        <v>30640</v>
      </c>
      <c r="M29" s="14" t="s">
        <v>104</v>
      </c>
      <c r="N29" s="15">
        <v>25503030</v>
      </c>
    </row>
    <row r="30" spans="1:14" s="2" customFormat="1" x14ac:dyDescent="0.25">
      <c r="A30" s="14" t="s">
        <v>146</v>
      </c>
      <c r="B30" s="14">
        <v>8035737</v>
      </c>
      <c r="C30" s="14" t="s">
        <v>130</v>
      </c>
      <c r="D30" s="14" t="s">
        <v>147</v>
      </c>
      <c r="E30" s="14" t="s">
        <v>148</v>
      </c>
      <c r="F30" s="14" t="s">
        <v>102</v>
      </c>
      <c r="G30" s="16">
        <v>25503010</v>
      </c>
      <c r="H30" s="14" t="s">
        <v>135</v>
      </c>
      <c r="I30" s="14" t="s">
        <v>102</v>
      </c>
      <c r="J30" s="15">
        <v>25503030</v>
      </c>
      <c r="K30" s="14" t="s">
        <v>104</v>
      </c>
      <c r="L30" s="2">
        <v>19585</v>
      </c>
      <c r="M30" s="14" t="s">
        <v>104</v>
      </c>
      <c r="N30" s="15">
        <v>25503030</v>
      </c>
    </row>
    <row r="31" spans="1:14" s="2" customFormat="1" x14ac:dyDescent="0.25">
      <c r="A31" s="14" t="s">
        <v>149</v>
      </c>
      <c r="B31" s="14">
        <v>2885</v>
      </c>
      <c r="C31" s="14" t="s">
        <v>106</v>
      </c>
      <c r="D31" s="14" t="s">
        <v>128</v>
      </c>
      <c r="E31" s="14" t="s">
        <v>37</v>
      </c>
      <c r="F31" s="14" t="s">
        <v>102</v>
      </c>
      <c r="G31" s="16">
        <v>25503010</v>
      </c>
      <c r="H31" s="14" t="s">
        <v>135</v>
      </c>
      <c r="I31" s="14" t="s">
        <v>102</v>
      </c>
      <c r="J31" s="15">
        <v>25503030</v>
      </c>
      <c r="K31" s="14" t="s">
        <v>104</v>
      </c>
      <c r="L31" s="2">
        <v>32430</v>
      </c>
      <c r="M31" s="14" t="s">
        <v>104</v>
      </c>
      <c r="N31" s="15">
        <v>25503030</v>
      </c>
    </row>
    <row r="32" spans="1:14" s="2" customFormat="1" x14ac:dyDescent="0.25">
      <c r="A32" s="14" t="s">
        <v>150</v>
      </c>
      <c r="B32" s="14">
        <v>4846</v>
      </c>
      <c r="C32" s="14" t="s">
        <v>84</v>
      </c>
      <c r="D32" s="14" t="s">
        <v>85</v>
      </c>
      <c r="E32" s="14" t="s">
        <v>30</v>
      </c>
      <c r="F32" s="14" t="s">
        <v>102</v>
      </c>
      <c r="G32" s="16">
        <v>25503010</v>
      </c>
      <c r="H32" s="14" t="s">
        <v>135</v>
      </c>
      <c r="I32" s="14" t="s">
        <v>102</v>
      </c>
      <c r="J32" s="15">
        <v>25503030</v>
      </c>
      <c r="K32" s="14" t="s">
        <v>104</v>
      </c>
      <c r="L32" s="2">
        <v>10378</v>
      </c>
      <c r="M32" s="14" t="s">
        <v>104</v>
      </c>
      <c r="N32" s="15">
        <v>25503030</v>
      </c>
    </row>
    <row r="33" spans="1:14" s="2" customFormat="1" x14ac:dyDescent="0.25">
      <c r="A33" s="14" t="s">
        <v>151</v>
      </c>
      <c r="B33" s="14">
        <v>8642</v>
      </c>
      <c r="C33" s="14" t="s">
        <v>84</v>
      </c>
      <c r="D33" s="14" t="s">
        <v>85</v>
      </c>
      <c r="E33" s="14" t="s">
        <v>30</v>
      </c>
      <c r="F33" s="14" t="s">
        <v>102</v>
      </c>
      <c r="G33" s="16">
        <v>25503010</v>
      </c>
      <c r="H33" s="14" t="s">
        <v>135</v>
      </c>
      <c r="I33" s="14" t="s">
        <v>102</v>
      </c>
      <c r="J33" s="15">
        <v>25503030</v>
      </c>
      <c r="K33" s="14" t="s">
        <v>104</v>
      </c>
      <c r="L33" s="2">
        <v>8075</v>
      </c>
      <c r="M33" s="14" t="s">
        <v>104</v>
      </c>
      <c r="N33" s="15">
        <v>25503030</v>
      </c>
    </row>
    <row r="34" spans="1:14" s="2" customFormat="1" x14ac:dyDescent="0.25">
      <c r="A34" s="14" t="s">
        <v>152</v>
      </c>
      <c r="B34" s="14">
        <v>915</v>
      </c>
      <c r="C34" s="14" t="s">
        <v>119</v>
      </c>
      <c r="D34" s="14" t="s">
        <v>120</v>
      </c>
      <c r="E34" s="14" t="s">
        <v>35</v>
      </c>
      <c r="F34" s="14" t="s">
        <v>102</v>
      </c>
      <c r="G34" s="16">
        <v>25503010</v>
      </c>
      <c r="H34" s="14" t="s">
        <v>135</v>
      </c>
      <c r="I34" s="14" t="s">
        <v>102</v>
      </c>
      <c r="J34" s="15">
        <v>25503030</v>
      </c>
      <c r="K34" s="14" t="s">
        <v>104</v>
      </c>
      <c r="L34" s="2">
        <v>13617</v>
      </c>
      <c r="M34" s="14" t="s">
        <v>104</v>
      </c>
      <c r="N34" s="15">
        <v>25503030</v>
      </c>
    </row>
    <row r="35" spans="1:14" s="2" customFormat="1" x14ac:dyDescent="0.25">
      <c r="A35" s="14" t="s">
        <v>153</v>
      </c>
      <c r="B35" s="14">
        <v>10538</v>
      </c>
      <c r="C35" s="14" t="s">
        <v>154</v>
      </c>
      <c r="D35" s="14" t="s">
        <v>155</v>
      </c>
      <c r="E35" s="14" t="s">
        <v>156</v>
      </c>
      <c r="F35" s="14" t="s">
        <v>102</v>
      </c>
      <c r="G35" s="16">
        <v>25503010</v>
      </c>
      <c r="H35" s="14" t="s">
        <v>135</v>
      </c>
      <c r="I35" s="14" t="s">
        <v>102</v>
      </c>
      <c r="J35" s="15">
        <v>25503030</v>
      </c>
      <c r="K35" s="14" t="s">
        <v>104</v>
      </c>
      <c r="L35" s="2">
        <v>35392</v>
      </c>
      <c r="M35" s="14" t="s">
        <v>104</v>
      </c>
      <c r="N35" s="15">
        <v>25503030</v>
      </c>
    </row>
    <row r="36" spans="1:14" s="2" customFormat="1" x14ac:dyDescent="0.25">
      <c r="A36" s="14" t="s">
        <v>157</v>
      </c>
      <c r="B36" s="14">
        <v>1305</v>
      </c>
      <c r="C36" s="14" t="s">
        <v>119</v>
      </c>
      <c r="D36" s="14" t="s">
        <v>120</v>
      </c>
      <c r="E36" s="14" t="s">
        <v>35</v>
      </c>
      <c r="F36" s="14" t="s">
        <v>102</v>
      </c>
      <c r="G36" s="16">
        <v>25503010</v>
      </c>
      <c r="H36" s="14" t="s">
        <v>135</v>
      </c>
      <c r="I36" s="14" t="s">
        <v>102</v>
      </c>
      <c r="J36" s="15">
        <v>25503030</v>
      </c>
      <c r="K36" s="14" t="s">
        <v>104</v>
      </c>
      <c r="L36" s="2">
        <v>13612</v>
      </c>
      <c r="M36" s="14" t="s">
        <v>104</v>
      </c>
      <c r="N36" s="15">
        <v>25503030</v>
      </c>
    </row>
    <row r="37" spans="1:14" s="2" customFormat="1" x14ac:dyDescent="0.25">
      <c r="A37" s="14" t="s">
        <v>158</v>
      </c>
      <c r="B37" s="14">
        <v>23752</v>
      </c>
      <c r="C37" s="14" t="s">
        <v>159</v>
      </c>
      <c r="D37" s="14" t="s">
        <v>160</v>
      </c>
      <c r="E37" s="14" t="s">
        <v>161</v>
      </c>
      <c r="F37" s="14" t="s">
        <v>102</v>
      </c>
      <c r="G37" s="16">
        <v>25503010</v>
      </c>
      <c r="H37" s="14" t="s">
        <v>135</v>
      </c>
      <c r="I37" s="14" t="s">
        <v>102</v>
      </c>
      <c r="J37" s="15">
        <v>25503030</v>
      </c>
      <c r="K37" s="14" t="s">
        <v>104</v>
      </c>
      <c r="L37" s="2">
        <v>40857</v>
      </c>
      <c r="M37" s="14" t="s">
        <v>104</v>
      </c>
      <c r="N37" s="15">
        <v>25503030</v>
      </c>
    </row>
    <row r="38" spans="1:14" s="2" customFormat="1" x14ac:dyDescent="0.25">
      <c r="A38" s="14" t="s">
        <v>162</v>
      </c>
      <c r="B38" s="14">
        <v>2243</v>
      </c>
      <c r="C38" s="14" t="s">
        <v>133</v>
      </c>
      <c r="D38" s="14" t="s">
        <v>134</v>
      </c>
      <c r="E38" s="14" t="s">
        <v>49</v>
      </c>
      <c r="F38" s="14" t="s">
        <v>102</v>
      </c>
      <c r="G38" s="16">
        <v>25503010</v>
      </c>
      <c r="H38" s="14" t="s">
        <v>135</v>
      </c>
      <c r="I38" s="14" t="s">
        <v>102</v>
      </c>
      <c r="J38" s="15">
        <v>25503030</v>
      </c>
      <c r="K38" s="14" t="s">
        <v>104</v>
      </c>
      <c r="L38" s="2">
        <v>24053</v>
      </c>
      <c r="M38" s="14" t="s">
        <v>104</v>
      </c>
      <c r="N38" s="15">
        <v>25503030</v>
      </c>
    </row>
    <row r="39" spans="1:14" s="2" customFormat="1" x14ac:dyDescent="0.25">
      <c r="A39" s="14" t="s">
        <v>163</v>
      </c>
      <c r="B39" s="14">
        <v>4959</v>
      </c>
      <c r="C39" s="14" t="s">
        <v>84</v>
      </c>
      <c r="D39" s="14" t="s">
        <v>85</v>
      </c>
      <c r="E39" s="14" t="s">
        <v>30</v>
      </c>
      <c r="F39" s="14" t="s">
        <v>102</v>
      </c>
      <c r="G39" s="16">
        <v>25503010</v>
      </c>
      <c r="H39" s="14" t="s">
        <v>135</v>
      </c>
      <c r="I39" s="14" t="s">
        <v>102</v>
      </c>
      <c r="J39" s="15">
        <v>25503030</v>
      </c>
      <c r="K39" s="14" t="s">
        <v>104</v>
      </c>
      <c r="L39" s="2">
        <v>3930</v>
      </c>
      <c r="M39" s="14" t="s">
        <v>104</v>
      </c>
      <c r="N39" s="15">
        <v>25503030</v>
      </c>
    </row>
    <row r="40" spans="1:14" s="2" customFormat="1" x14ac:dyDescent="0.25">
      <c r="A40" s="14" t="s">
        <v>164</v>
      </c>
      <c r="B40" s="14">
        <v>10876</v>
      </c>
      <c r="C40" s="14" t="s">
        <v>144</v>
      </c>
      <c r="D40" s="14" t="s">
        <v>145</v>
      </c>
      <c r="E40" s="14" t="s">
        <v>48</v>
      </c>
      <c r="F40" s="14" t="s">
        <v>102</v>
      </c>
      <c r="G40" s="16">
        <v>25503010</v>
      </c>
      <c r="H40" s="14" t="s">
        <v>135</v>
      </c>
      <c r="I40" s="14" t="s">
        <v>102</v>
      </c>
      <c r="J40" s="15">
        <v>25503030</v>
      </c>
      <c r="K40" s="14" t="s">
        <v>104</v>
      </c>
      <c r="L40" s="2">
        <v>36671</v>
      </c>
      <c r="M40" s="14" t="s">
        <v>104</v>
      </c>
      <c r="N40" s="15">
        <v>25503030</v>
      </c>
    </row>
    <row r="41" spans="1:14" s="2" customFormat="1" x14ac:dyDescent="0.25">
      <c r="A41" s="14" t="s">
        <v>165</v>
      </c>
      <c r="B41" s="14">
        <v>8175397</v>
      </c>
      <c r="C41" s="14" t="s">
        <v>166</v>
      </c>
      <c r="D41" s="14" t="s">
        <v>94</v>
      </c>
      <c r="E41" s="14" t="s">
        <v>40</v>
      </c>
      <c r="F41" s="14" t="s">
        <v>167</v>
      </c>
      <c r="G41" s="16">
        <v>20304020</v>
      </c>
      <c r="H41" s="14" t="s">
        <v>168</v>
      </c>
      <c r="I41" s="14" t="s">
        <v>167</v>
      </c>
      <c r="J41" s="15">
        <v>20304040</v>
      </c>
      <c r="K41" s="14" t="s">
        <v>169</v>
      </c>
      <c r="L41" s="2">
        <v>311240</v>
      </c>
      <c r="M41" s="14" t="s">
        <v>169</v>
      </c>
      <c r="N41" s="15">
        <v>20304040</v>
      </c>
    </row>
    <row r="42" spans="1:14" s="2" customFormat="1" x14ac:dyDescent="0.25">
      <c r="A42" s="14" t="s">
        <v>170</v>
      </c>
      <c r="B42" s="14">
        <v>19366</v>
      </c>
      <c r="C42" s="14" t="s">
        <v>171</v>
      </c>
      <c r="D42" s="14" t="s">
        <v>172</v>
      </c>
      <c r="E42" s="14" t="s">
        <v>34</v>
      </c>
      <c r="F42" s="14" t="s">
        <v>167</v>
      </c>
      <c r="G42" s="16">
        <v>20304020</v>
      </c>
      <c r="H42" s="14" t="s">
        <v>168</v>
      </c>
      <c r="I42" s="14" t="s">
        <v>167</v>
      </c>
      <c r="J42" s="15">
        <v>20304040</v>
      </c>
      <c r="K42" s="14" t="s">
        <v>169</v>
      </c>
      <c r="L42" s="2">
        <v>37061</v>
      </c>
      <c r="M42" s="14" t="s">
        <v>169</v>
      </c>
      <c r="N42" s="15">
        <v>20304040</v>
      </c>
    </row>
    <row r="43" spans="1:14" s="2" customFormat="1" x14ac:dyDescent="0.25">
      <c r="A43" s="14" t="s">
        <v>173</v>
      </c>
      <c r="B43" s="14">
        <v>10150</v>
      </c>
      <c r="C43" s="14" t="s">
        <v>84</v>
      </c>
      <c r="D43" s="14" t="s">
        <v>94</v>
      </c>
      <c r="E43" s="14" t="s">
        <v>40</v>
      </c>
      <c r="F43" s="14" t="s">
        <v>167</v>
      </c>
      <c r="G43" s="16">
        <v>20304020</v>
      </c>
      <c r="H43" s="14" t="s">
        <v>168</v>
      </c>
      <c r="I43" s="14" t="s">
        <v>167</v>
      </c>
      <c r="J43" s="15">
        <v>20304030</v>
      </c>
      <c r="K43" s="14" t="s">
        <v>174</v>
      </c>
      <c r="L43" s="2">
        <v>8219</v>
      </c>
      <c r="M43" s="14" t="s">
        <v>174</v>
      </c>
      <c r="N43" s="15">
        <v>20304030</v>
      </c>
    </row>
    <row r="44" spans="1:14" s="2" customFormat="1" x14ac:dyDescent="0.25">
      <c r="A44" s="14" t="s">
        <v>175</v>
      </c>
      <c r="B44" s="14">
        <v>8029431</v>
      </c>
      <c r="C44" s="14" t="s">
        <v>84</v>
      </c>
      <c r="D44" s="14" t="s">
        <v>94</v>
      </c>
      <c r="E44" s="14" t="s">
        <v>40</v>
      </c>
      <c r="F44" s="14" t="s">
        <v>167</v>
      </c>
      <c r="G44" s="16">
        <v>20304020</v>
      </c>
      <c r="H44" s="14" t="s">
        <v>168</v>
      </c>
      <c r="I44" s="14" t="s">
        <v>167</v>
      </c>
      <c r="J44" s="15">
        <v>20304040</v>
      </c>
      <c r="K44" s="14" t="s">
        <v>169</v>
      </c>
      <c r="L44" s="2">
        <v>285079</v>
      </c>
      <c r="M44" s="14" t="s">
        <v>169</v>
      </c>
      <c r="N44" s="15">
        <v>20304040</v>
      </c>
    </row>
    <row r="45" spans="1:14" s="2" customFormat="1" x14ac:dyDescent="0.25">
      <c r="A45" s="14" t="s">
        <v>176</v>
      </c>
      <c r="B45" s="14">
        <v>8180341</v>
      </c>
      <c r="C45" s="14" t="s">
        <v>130</v>
      </c>
      <c r="D45" s="14" t="s">
        <v>85</v>
      </c>
      <c r="E45" s="14" t="s">
        <v>30</v>
      </c>
      <c r="F45" s="14" t="s">
        <v>167</v>
      </c>
      <c r="G45" s="16">
        <v>20304020</v>
      </c>
      <c r="H45" s="14" t="s">
        <v>168</v>
      </c>
      <c r="I45" s="14" t="s">
        <v>167</v>
      </c>
      <c r="J45" s="15">
        <v>20304030</v>
      </c>
      <c r="K45" s="14" t="s">
        <v>174</v>
      </c>
      <c r="L45" s="2">
        <v>323975</v>
      </c>
      <c r="M45" s="14" t="s">
        <v>174</v>
      </c>
      <c r="N45" s="15">
        <v>20304030</v>
      </c>
    </row>
    <row r="46" spans="1:14" s="2" customFormat="1" x14ac:dyDescent="0.25">
      <c r="A46" s="14" t="s">
        <v>177</v>
      </c>
      <c r="B46" s="14">
        <v>8179560</v>
      </c>
      <c r="C46" s="14" t="s">
        <v>113</v>
      </c>
      <c r="D46" s="14" t="s">
        <v>114</v>
      </c>
      <c r="E46" s="14" t="s">
        <v>28</v>
      </c>
      <c r="F46" s="14" t="s">
        <v>167</v>
      </c>
      <c r="G46" s="16">
        <v>20304020</v>
      </c>
      <c r="H46" s="14" t="s">
        <v>168</v>
      </c>
      <c r="I46" s="14" t="s">
        <v>167</v>
      </c>
      <c r="J46" s="15">
        <v>20304030</v>
      </c>
      <c r="K46" s="14" t="s">
        <v>174</v>
      </c>
      <c r="L46" s="2">
        <v>321396</v>
      </c>
      <c r="M46" s="14" t="s">
        <v>174</v>
      </c>
      <c r="N46" s="15">
        <v>20304030</v>
      </c>
    </row>
    <row r="47" spans="1:14" s="2" customFormat="1" x14ac:dyDescent="0.25">
      <c r="A47" s="14" t="s">
        <v>178</v>
      </c>
      <c r="B47" s="14">
        <v>4853</v>
      </c>
      <c r="C47" s="14" t="s">
        <v>84</v>
      </c>
      <c r="D47" s="14" t="s">
        <v>85</v>
      </c>
      <c r="E47" s="14" t="s">
        <v>30</v>
      </c>
      <c r="F47" s="14" t="s">
        <v>167</v>
      </c>
      <c r="G47" s="16">
        <v>20304020</v>
      </c>
      <c r="H47" s="14" t="s">
        <v>168</v>
      </c>
      <c r="I47" s="14" t="s">
        <v>167</v>
      </c>
      <c r="J47" s="15">
        <v>20304030</v>
      </c>
      <c r="K47" s="14" t="s">
        <v>174</v>
      </c>
      <c r="L47" s="2">
        <v>12865</v>
      </c>
      <c r="M47" s="14" t="s">
        <v>174</v>
      </c>
      <c r="N47" s="15">
        <v>20304030</v>
      </c>
    </row>
    <row r="48" spans="1:14" s="2" customFormat="1" x14ac:dyDescent="0.25">
      <c r="A48" s="14" t="s">
        <v>179</v>
      </c>
      <c r="B48" s="14">
        <v>38354</v>
      </c>
      <c r="C48" s="14" t="s">
        <v>166</v>
      </c>
      <c r="D48" s="14" t="s">
        <v>180</v>
      </c>
      <c r="E48" s="14" t="s">
        <v>47</v>
      </c>
      <c r="F48" s="14" t="s">
        <v>167</v>
      </c>
      <c r="G48" s="16">
        <v>20304020</v>
      </c>
      <c r="H48" s="14" t="s">
        <v>168</v>
      </c>
      <c r="I48" s="14" t="s">
        <v>167</v>
      </c>
      <c r="J48" s="15">
        <v>20304040</v>
      </c>
      <c r="K48" s="14" t="s">
        <v>169</v>
      </c>
      <c r="L48" s="2">
        <v>22227</v>
      </c>
      <c r="M48" s="14" t="s">
        <v>169</v>
      </c>
      <c r="N48" s="15">
        <v>20304040</v>
      </c>
    </row>
    <row r="49" spans="1:14" s="2" customFormat="1" x14ac:dyDescent="0.25">
      <c r="A49" s="14" t="s">
        <v>181</v>
      </c>
      <c r="B49" s="14">
        <v>759413</v>
      </c>
      <c r="C49" s="14" t="s">
        <v>182</v>
      </c>
      <c r="D49" s="14" t="s">
        <v>183</v>
      </c>
      <c r="E49" s="14" t="s">
        <v>29</v>
      </c>
      <c r="F49" s="14" t="s">
        <v>167</v>
      </c>
      <c r="G49" s="16">
        <v>20304020</v>
      </c>
      <c r="H49" s="14" t="s">
        <v>168</v>
      </c>
      <c r="I49" s="14" t="s">
        <v>167</v>
      </c>
      <c r="J49" s="15">
        <v>20304040</v>
      </c>
      <c r="K49" s="14" t="s">
        <v>169</v>
      </c>
      <c r="L49" s="2">
        <v>190515</v>
      </c>
      <c r="M49" s="14" t="s">
        <v>169</v>
      </c>
      <c r="N49" s="15">
        <v>20304040</v>
      </c>
    </row>
    <row r="50" spans="1:14" s="2" customFormat="1" x14ac:dyDescent="0.25">
      <c r="A50" s="14" t="s">
        <v>184</v>
      </c>
      <c r="B50" s="14">
        <v>42043</v>
      </c>
      <c r="C50" s="14" t="s">
        <v>84</v>
      </c>
      <c r="D50" s="14" t="s">
        <v>85</v>
      </c>
      <c r="E50" s="14" t="s">
        <v>30</v>
      </c>
      <c r="F50" s="14" t="s">
        <v>167</v>
      </c>
      <c r="G50" s="16">
        <v>20304020</v>
      </c>
      <c r="H50" s="14" t="s">
        <v>168</v>
      </c>
      <c r="I50" s="14" t="s">
        <v>167</v>
      </c>
      <c r="J50" s="15">
        <v>20304030</v>
      </c>
      <c r="K50" s="14" t="s">
        <v>174</v>
      </c>
      <c r="L50" s="2">
        <v>13466</v>
      </c>
      <c r="M50" s="14" t="s">
        <v>174</v>
      </c>
      <c r="N50" s="15">
        <v>20304030</v>
      </c>
    </row>
    <row r="51" spans="1:14" s="2" customFormat="1" x14ac:dyDescent="0.25">
      <c r="A51" s="14" t="s">
        <v>185</v>
      </c>
      <c r="B51" s="14">
        <v>4233</v>
      </c>
      <c r="C51" s="14" t="s">
        <v>84</v>
      </c>
      <c r="D51" s="14" t="s">
        <v>94</v>
      </c>
      <c r="E51" s="14" t="s">
        <v>40</v>
      </c>
      <c r="F51" s="14" t="s">
        <v>167</v>
      </c>
      <c r="G51" s="16">
        <v>20304020</v>
      </c>
      <c r="H51" s="14" t="s">
        <v>168</v>
      </c>
      <c r="I51" s="14" t="s">
        <v>167</v>
      </c>
      <c r="J51" s="15">
        <v>20304040</v>
      </c>
      <c r="K51" s="14" t="s">
        <v>169</v>
      </c>
      <c r="L51" s="2">
        <v>1894</v>
      </c>
      <c r="M51" s="14" t="s">
        <v>169</v>
      </c>
      <c r="N51" s="15">
        <v>20304040</v>
      </c>
    </row>
    <row r="52" spans="1:14" s="2" customFormat="1" x14ac:dyDescent="0.25">
      <c r="A52" s="14" t="s">
        <v>43</v>
      </c>
      <c r="B52" s="14">
        <v>4350</v>
      </c>
      <c r="C52" s="14" t="s">
        <v>84</v>
      </c>
      <c r="D52" s="14" t="s">
        <v>94</v>
      </c>
      <c r="E52" s="14" t="s">
        <v>40</v>
      </c>
      <c r="F52" s="14" t="s">
        <v>167</v>
      </c>
      <c r="G52" s="16">
        <v>20304020</v>
      </c>
      <c r="H52" s="14" t="s">
        <v>168</v>
      </c>
      <c r="I52" s="14" t="s">
        <v>167</v>
      </c>
      <c r="J52" s="15">
        <v>20304030</v>
      </c>
      <c r="K52" s="14" t="s">
        <v>174</v>
      </c>
      <c r="L52" s="2">
        <v>6850</v>
      </c>
      <c r="M52" s="14" t="s">
        <v>174</v>
      </c>
      <c r="N52" s="15">
        <v>20304030</v>
      </c>
    </row>
    <row r="53" spans="1:14" s="2" customFormat="1" x14ac:dyDescent="0.25">
      <c r="A53" s="14" t="s">
        <v>42</v>
      </c>
      <c r="B53" s="14">
        <v>41724</v>
      </c>
      <c r="C53" s="14" t="s">
        <v>113</v>
      </c>
      <c r="D53" s="14" t="s">
        <v>114</v>
      </c>
      <c r="E53" s="14" t="s">
        <v>28</v>
      </c>
      <c r="F53" s="14" t="s">
        <v>167</v>
      </c>
      <c r="G53" s="16">
        <v>20304020</v>
      </c>
      <c r="H53" s="14" t="s">
        <v>168</v>
      </c>
      <c r="I53" s="14" t="s">
        <v>167</v>
      </c>
      <c r="J53" s="15">
        <v>20304040</v>
      </c>
      <c r="K53" s="14" t="s">
        <v>169</v>
      </c>
      <c r="L53" s="2">
        <v>30564</v>
      </c>
      <c r="M53" s="14" t="s">
        <v>169</v>
      </c>
      <c r="N53" s="15">
        <v>20304040</v>
      </c>
    </row>
    <row r="54" spans="1:14" s="2" customFormat="1" x14ac:dyDescent="0.25">
      <c r="A54" s="14" t="s">
        <v>186</v>
      </c>
      <c r="B54" s="14">
        <v>8029778</v>
      </c>
      <c r="C54" s="14" t="s">
        <v>84</v>
      </c>
      <c r="D54" s="14" t="s">
        <v>85</v>
      </c>
      <c r="E54" s="14" t="s">
        <v>30</v>
      </c>
      <c r="F54" s="14" t="s">
        <v>167</v>
      </c>
      <c r="G54" s="16">
        <v>20304020</v>
      </c>
      <c r="H54" s="14" t="s">
        <v>168</v>
      </c>
      <c r="I54" s="14" t="s">
        <v>167</v>
      </c>
      <c r="J54" s="15">
        <v>20304040</v>
      </c>
      <c r="K54" s="14" t="s">
        <v>169</v>
      </c>
      <c r="L54" s="2">
        <v>286659</v>
      </c>
      <c r="M54" s="14" t="s">
        <v>169</v>
      </c>
      <c r="N54" s="15">
        <v>20304040</v>
      </c>
    </row>
    <row r="55" spans="1:14" s="2" customFormat="1" x14ac:dyDescent="0.25">
      <c r="A55" s="14" t="s">
        <v>187</v>
      </c>
      <c r="B55" s="14">
        <v>8248216</v>
      </c>
      <c r="C55" s="14" t="s">
        <v>84</v>
      </c>
      <c r="D55" s="14" t="s">
        <v>94</v>
      </c>
      <c r="E55" s="14" t="s">
        <v>40</v>
      </c>
      <c r="F55" s="14" t="s">
        <v>167</v>
      </c>
      <c r="G55" s="16">
        <v>20304020</v>
      </c>
      <c r="H55" s="14" t="s">
        <v>168</v>
      </c>
      <c r="I55" s="14" t="s">
        <v>167</v>
      </c>
      <c r="J55" s="15">
        <v>20304040</v>
      </c>
      <c r="K55" s="14" t="s">
        <v>169</v>
      </c>
      <c r="L55" s="2">
        <v>334296</v>
      </c>
      <c r="M55" s="14" t="s">
        <v>169</v>
      </c>
      <c r="N55" s="15">
        <v>20304040</v>
      </c>
    </row>
    <row r="56" spans="1:14" s="2" customFormat="1" x14ac:dyDescent="0.25">
      <c r="A56" s="14" t="s">
        <v>188</v>
      </c>
      <c r="B56" s="14">
        <v>748094</v>
      </c>
      <c r="C56" s="14" t="s">
        <v>84</v>
      </c>
      <c r="D56" s="14" t="s">
        <v>85</v>
      </c>
      <c r="E56" s="14" t="s">
        <v>30</v>
      </c>
      <c r="F56" s="14" t="s">
        <v>167</v>
      </c>
      <c r="G56" s="16">
        <v>20304020</v>
      </c>
      <c r="H56" s="14" t="s">
        <v>168</v>
      </c>
      <c r="I56" s="14" t="s">
        <v>167</v>
      </c>
      <c r="J56" s="15">
        <v>20304030</v>
      </c>
      <c r="K56" s="14" t="s">
        <v>174</v>
      </c>
      <c r="L56" s="2">
        <v>184328</v>
      </c>
      <c r="M56" s="14" t="s">
        <v>174</v>
      </c>
      <c r="N56" s="15">
        <v>20304030</v>
      </c>
    </row>
    <row r="57" spans="1:14" s="2" customFormat="1" x14ac:dyDescent="0.25">
      <c r="A57" s="14" t="s">
        <v>189</v>
      </c>
      <c r="B57" s="14">
        <v>12422</v>
      </c>
      <c r="C57" s="14" t="s">
        <v>84</v>
      </c>
      <c r="D57" s="14" t="s">
        <v>94</v>
      </c>
      <c r="E57" s="14" t="s">
        <v>40</v>
      </c>
      <c r="F57" s="14" t="s">
        <v>167</v>
      </c>
      <c r="G57" s="16">
        <v>20304020</v>
      </c>
      <c r="H57" s="14" t="s">
        <v>168</v>
      </c>
      <c r="I57" s="14" t="s">
        <v>167</v>
      </c>
      <c r="J57" s="15">
        <v>20304030</v>
      </c>
      <c r="K57" s="14" t="s">
        <v>174</v>
      </c>
      <c r="L57" s="2">
        <v>507</v>
      </c>
      <c r="M57" s="14" t="s">
        <v>174</v>
      </c>
      <c r="N57" s="15">
        <v>20304030</v>
      </c>
    </row>
    <row r="58" spans="1:14" s="2" customFormat="1" x14ac:dyDescent="0.25">
      <c r="A58" s="14" t="s">
        <v>44</v>
      </c>
      <c r="B58" s="14">
        <v>10229</v>
      </c>
      <c r="C58" s="14" t="s">
        <v>84</v>
      </c>
      <c r="D58" s="14" t="s">
        <v>94</v>
      </c>
      <c r="E58" s="14" t="s">
        <v>40</v>
      </c>
      <c r="F58" s="14" t="s">
        <v>167</v>
      </c>
      <c r="G58" s="16">
        <v>20304020</v>
      </c>
      <c r="H58" s="14" t="s">
        <v>168</v>
      </c>
      <c r="I58" s="14" t="s">
        <v>167</v>
      </c>
      <c r="J58" s="15">
        <v>20304030</v>
      </c>
      <c r="K58" s="14" t="s">
        <v>174</v>
      </c>
      <c r="L58" s="2">
        <v>10741</v>
      </c>
      <c r="M58" s="14" t="s">
        <v>174</v>
      </c>
      <c r="N58" s="15">
        <v>20304030</v>
      </c>
    </row>
    <row r="59" spans="1:14" s="2" customFormat="1" x14ac:dyDescent="0.25">
      <c r="A59" s="14" t="s">
        <v>190</v>
      </c>
      <c r="B59" s="14">
        <v>8105401</v>
      </c>
      <c r="C59" s="14" t="s">
        <v>110</v>
      </c>
      <c r="D59" s="14" t="s">
        <v>85</v>
      </c>
      <c r="E59" s="14" t="s">
        <v>30</v>
      </c>
      <c r="F59" s="14" t="s">
        <v>167</v>
      </c>
      <c r="G59" s="16">
        <v>20304020</v>
      </c>
      <c r="H59" s="14" t="s">
        <v>168</v>
      </c>
      <c r="I59" s="14" t="s">
        <v>167</v>
      </c>
      <c r="J59" s="15">
        <v>20304030</v>
      </c>
      <c r="K59" s="14" t="s">
        <v>174</v>
      </c>
      <c r="L59" s="2">
        <v>20509</v>
      </c>
      <c r="M59" s="14" t="s">
        <v>174</v>
      </c>
      <c r="N59" s="15">
        <v>20304030</v>
      </c>
    </row>
    <row r="60" spans="1:14" s="2" customFormat="1" x14ac:dyDescent="0.25">
      <c r="A60" s="14" t="s">
        <v>191</v>
      </c>
      <c r="B60" s="14">
        <v>571202</v>
      </c>
      <c r="C60" s="14" t="s">
        <v>182</v>
      </c>
      <c r="D60" s="14" t="s">
        <v>183</v>
      </c>
      <c r="E60" s="14" t="s">
        <v>29</v>
      </c>
      <c r="F60" s="14" t="s">
        <v>167</v>
      </c>
      <c r="G60" s="16">
        <v>20304020</v>
      </c>
      <c r="H60" s="14" t="s">
        <v>168</v>
      </c>
      <c r="I60" s="14" t="s">
        <v>167</v>
      </c>
      <c r="J60" s="15">
        <v>20304040</v>
      </c>
      <c r="K60" s="14" t="s">
        <v>169</v>
      </c>
      <c r="L60" s="2" t="e">
        <v>#N/A</v>
      </c>
      <c r="M60" s="14" t="s">
        <v>169</v>
      </c>
      <c r="N60" s="15">
        <v>20304040</v>
      </c>
    </row>
    <row r="61" spans="1:14" s="2" customFormat="1" x14ac:dyDescent="0.25">
      <c r="A61" s="14" t="s">
        <v>192</v>
      </c>
      <c r="B61" s="14">
        <v>11978</v>
      </c>
      <c r="C61" s="14" t="s">
        <v>84</v>
      </c>
      <c r="D61" s="14" t="s">
        <v>85</v>
      </c>
      <c r="E61" s="14" t="s">
        <v>30</v>
      </c>
      <c r="F61" s="14" t="s">
        <v>167</v>
      </c>
      <c r="G61" s="16">
        <v>20304020</v>
      </c>
      <c r="H61" s="14" t="s">
        <v>168</v>
      </c>
      <c r="I61" s="14" t="s">
        <v>167</v>
      </c>
      <c r="J61" s="15">
        <v>20304030</v>
      </c>
      <c r="K61" s="14" t="s">
        <v>174</v>
      </c>
      <c r="L61" s="2">
        <v>8056</v>
      </c>
      <c r="M61" s="14" t="s">
        <v>174</v>
      </c>
      <c r="N61" s="15">
        <v>20304030</v>
      </c>
    </row>
    <row r="62" spans="1:14" s="2" customFormat="1" x14ac:dyDescent="0.25">
      <c r="A62" s="14" t="s">
        <v>193</v>
      </c>
      <c r="B62" s="14">
        <v>37635</v>
      </c>
      <c r="C62" s="14" t="s">
        <v>84</v>
      </c>
      <c r="D62" s="14" t="s">
        <v>94</v>
      </c>
      <c r="E62" s="14" t="s">
        <v>40</v>
      </c>
      <c r="F62" s="14" t="s">
        <v>167</v>
      </c>
      <c r="G62" s="16">
        <v>20304020</v>
      </c>
      <c r="H62" s="14" t="s">
        <v>168</v>
      </c>
      <c r="I62" s="14" t="s">
        <v>167</v>
      </c>
      <c r="J62" s="15">
        <v>20304030</v>
      </c>
      <c r="K62" s="14" t="s">
        <v>174</v>
      </c>
      <c r="L62" s="2">
        <v>13365</v>
      </c>
      <c r="M62" s="14" t="s">
        <v>174</v>
      </c>
      <c r="N62" s="15">
        <v>20304030</v>
      </c>
    </row>
    <row r="63" spans="1:14" s="2" customFormat="1" x14ac:dyDescent="0.25">
      <c r="A63" s="14" t="s">
        <v>194</v>
      </c>
      <c r="B63" s="14">
        <v>297646</v>
      </c>
      <c r="C63" s="14" t="s">
        <v>113</v>
      </c>
      <c r="D63" s="14" t="s">
        <v>114</v>
      </c>
      <c r="E63" s="14" t="s">
        <v>28</v>
      </c>
      <c r="F63" s="14" t="s">
        <v>167</v>
      </c>
      <c r="G63" s="16">
        <v>20304020</v>
      </c>
      <c r="H63" s="14" t="s">
        <v>168</v>
      </c>
      <c r="I63" s="14" t="s">
        <v>167</v>
      </c>
      <c r="J63" s="15">
        <v>20304040</v>
      </c>
      <c r="K63" s="14" t="s">
        <v>169</v>
      </c>
      <c r="L63" s="2" t="e">
        <v>#N/A</v>
      </c>
      <c r="M63" s="14" t="s">
        <v>169</v>
      </c>
      <c r="N63" s="15">
        <v>20304040</v>
      </c>
    </row>
    <row r="64" spans="1:14" s="2" customFormat="1" x14ac:dyDescent="0.25">
      <c r="A64" s="14" t="s">
        <v>195</v>
      </c>
      <c r="B64" s="14">
        <v>4525</v>
      </c>
      <c r="C64" s="14" t="s">
        <v>84</v>
      </c>
      <c r="D64" s="14" t="s">
        <v>94</v>
      </c>
      <c r="E64" s="14" t="s">
        <v>40</v>
      </c>
      <c r="F64" s="14" t="s">
        <v>167</v>
      </c>
      <c r="G64" s="16">
        <v>20304020</v>
      </c>
      <c r="H64" s="14" t="s">
        <v>168</v>
      </c>
      <c r="I64" s="14" t="s">
        <v>167</v>
      </c>
      <c r="J64" s="15">
        <v>20304030</v>
      </c>
      <c r="K64" s="14" t="s">
        <v>174</v>
      </c>
      <c r="L64" s="2">
        <v>16387</v>
      </c>
      <c r="M64" s="14" t="s">
        <v>174</v>
      </c>
      <c r="N64" s="15">
        <v>20304030</v>
      </c>
    </row>
    <row r="65" spans="1:14" s="2" customFormat="1" x14ac:dyDescent="0.25">
      <c r="A65" s="14" t="s">
        <v>196</v>
      </c>
      <c r="B65" s="14">
        <v>8461</v>
      </c>
      <c r="C65" s="14" t="s">
        <v>84</v>
      </c>
      <c r="D65" s="14" t="s">
        <v>94</v>
      </c>
      <c r="E65" s="14" t="s">
        <v>40</v>
      </c>
      <c r="F65" s="14" t="s">
        <v>167</v>
      </c>
      <c r="G65" s="16">
        <v>20304020</v>
      </c>
      <c r="H65" s="14" t="s">
        <v>168</v>
      </c>
      <c r="I65" s="14" t="s">
        <v>167</v>
      </c>
      <c r="J65" s="15">
        <v>20304030</v>
      </c>
      <c r="K65" s="14" t="s">
        <v>174</v>
      </c>
      <c r="L65" s="2">
        <v>933</v>
      </c>
      <c r="M65" s="14" t="s">
        <v>174</v>
      </c>
      <c r="N65" s="15">
        <v>20304030</v>
      </c>
    </row>
    <row r="66" spans="1:14" s="2" customFormat="1" x14ac:dyDescent="0.25">
      <c r="A66" s="14" t="s">
        <v>197</v>
      </c>
      <c r="B66" s="14">
        <v>8179161</v>
      </c>
      <c r="C66" s="14" t="s">
        <v>84</v>
      </c>
      <c r="D66" s="14" t="s">
        <v>94</v>
      </c>
      <c r="E66" s="14" t="s">
        <v>40</v>
      </c>
      <c r="F66" s="14" t="s">
        <v>167</v>
      </c>
      <c r="G66" s="16">
        <v>20304020</v>
      </c>
      <c r="H66" s="14" t="s">
        <v>168</v>
      </c>
      <c r="I66" s="14" t="s">
        <v>167</v>
      </c>
      <c r="J66" s="15">
        <v>20304030</v>
      </c>
      <c r="K66" s="14" t="s">
        <v>174</v>
      </c>
      <c r="L66" s="2">
        <v>319237</v>
      </c>
      <c r="M66" s="14" t="s">
        <v>174</v>
      </c>
      <c r="N66" s="15">
        <v>20304030</v>
      </c>
    </row>
    <row r="67" spans="1:14" s="2" customFormat="1" x14ac:dyDescent="0.25">
      <c r="A67" s="14" t="s">
        <v>198</v>
      </c>
      <c r="B67" s="14">
        <v>7412</v>
      </c>
      <c r="C67" s="14" t="s">
        <v>84</v>
      </c>
      <c r="D67" s="14" t="s">
        <v>94</v>
      </c>
      <c r="E67" s="14" t="s">
        <v>40</v>
      </c>
      <c r="F67" s="14" t="s">
        <v>167</v>
      </c>
      <c r="G67" s="16">
        <v>20304020</v>
      </c>
      <c r="H67" s="14" t="s">
        <v>168</v>
      </c>
      <c r="I67" s="14" t="s">
        <v>167</v>
      </c>
      <c r="J67" s="15">
        <v>20304030</v>
      </c>
      <c r="K67" s="14" t="s">
        <v>174</v>
      </c>
      <c r="L67" s="2">
        <v>6496</v>
      </c>
      <c r="M67" s="14" t="s">
        <v>174</v>
      </c>
      <c r="N67" s="15">
        <v>20304030</v>
      </c>
    </row>
    <row r="68" spans="1:14" s="2" customFormat="1" x14ac:dyDescent="0.25">
      <c r="A68" s="14" t="s">
        <v>199</v>
      </c>
      <c r="B68" s="14">
        <v>22837</v>
      </c>
      <c r="C68" s="14" t="s">
        <v>84</v>
      </c>
      <c r="D68" s="14" t="s">
        <v>94</v>
      </c>
      <c r="E68" s="14" t="s">
        <v>40</v>
      </c>
      <c r="F68" s="14" t="s">
        <v>167</v>
      </c>
      <c r="G68" s="16">
        <v>20304020</v>
      </c>
      <c r="H68" s="14" t="s">
        <v>168</v>
      </c>
      <c r="I68" s="14" t="s">
        <v>167</v>
      </c>
      <c r="J68" s="15">
        <v>20304030</v>
      </c>
      <c r="K68" s="14" t="s">
        <v>174</v>
      </c>
      <c r="L68" s="2">
        <v>8907</v>
      </c>
      <c r="M68" s="14" t="s">
        <v>174</v>
      </c>
      <c r="N68" s="15">
        <v>20304030</v>
      </c>
    </row>
    <row r="69" spans="1:14" s="2" customFormat="1" x14ac:dyDescent="0.25">
      <c r="A69" s="14" t="s">
        <v>200</v>
      </c>
      <c r="B69" s="14">
        <v>42570</v>
      </c>
      <c r="C69" s="14" t="s">
        <v>130</v>
      </c>
      <c r="D69" s="14" t="s">
        <v>201</v>
      </c>
      <c r="E69" s="14" t="s">
        <v>41</v>
      </c>
      <c r="F69" s="14" t="s">
        <v>102</v>
      </c>
      <c r="G69" s="16">
        <v>25502020</v>
      </c>
      <c r="H69" s="14" t="s">
        <v>202</v>
      </c>
      <c r="I69" s="14" t="s">
        <v>116</v>
      </c>
      <c r="J69" s="15">
        <v>30101010</v>
      </c>
      <c r="K69" s="14" t="s">
        <v>203</v>
      </c>
      <c r="L69" s="2">
        <v>36736</v>
      </c>
      <c r="M69" s="14" t="s">
        <v>203</v>
      </c>
      <c r="N69" s="15">
        <v>30101010</v>
      </c>
    </row>
    <row r="70" spans="1:14" s="2" customFormat="1" x14ac:dyDescent="0.25">
      <c r="A70" s="14" t="s">
        <v>204</v>
      </c>
      <c r="B70" s="14">
        <v>8103409</v>
      </c>
      <c r="C70" s="14" t="s">
        <v>130</v>
      </c>
      <c r="D70" s="14" t="s">
        <v>201</v>
      </c>
      <c r="E70" s="14" t="s">
        <v>41</v>
      </c>
      <c r="F70" s="14" t="s">
        <v>102</v>
      </c>
      <c r="G70" s="16">
        <v>25502020</v>
      </c>
      <c r="H70" s="14" t="s">
        <v>202</v>
      </c>
      <c r="I70" s="14" t="s">
        <v>102</v>
      </c>
      <c r="J70" s="15">
        <v>25503030</v>
      </c>
      <c r="K70" s="14" t="s">
        <v>104</v>
      </c>
      <c r="L70" s="2">
        <v>145624</v>
      </c>
      <c r="M70" s="14" t="s">
        <v>104</v>
      </c>
      <c r="N70" s="15">
        <v>25503030</v>
      </c>
    </row>
    <row r="71" spans="1:14" s="2" customFormat="1" x14ac:dyDescent="0.25">
      <c r="A71" s="14" t="s">
        <v>205</v>
      </c>
      <c r="B71" s="14">
        <v>22480</v>
      </c>
      <c r="C71" s="14" t="s">
        <v>84</v>
      </c>
      <c r="D71" s="14" t="s">
        <v>94</v>
      </c>
      <c r="E71" s="14" t="s">
        <v>40</v>
      </c>
      <c r="F71" s="14" t="s">
        <v>102</v>
      </c>
      <c r="G71" s="16">
        <v>25502020</v>
      </c>
      <c r="H71" s="14" t="s">
        <v>202</v>
      </c>
      <c r="I71" s="14" t="s">
        <v>102</v>
      </c>
      <c r="J71" s="15">
        <v>25503030</v>
      </c>
      <c r="K71" s="14" t="s">
        <v>104</v>
      </c>
      <c r="L71" s="2">
        <v>491</v>
      </c>
      <c r="M71" s="14" t="s">
        <v>104</v>
      </c>
      <c r="N71" s="15">
        <v>25503030</v>
      </c>
    </row>
    <row r="72" spans="1:14" s="2" customFormat="1" x14ac:dyDescent="0.25">
      <c r="A72" s="14" t="s">
        <v>206</v>
      </c>
      <c r="B72" s="14">
        <v>8175611</v>
      </c>
      <c r="C72" s="14" t="s">
        <v>130</v>
      </c>
      <c r="D72" s="14" t="s">
        <v>201</v>
      </c>
      <c r="E72" s="14" t="s">
        <v>41</v>
      </c>
      <c r="F72" s="14" t="s">
        <v>102</v>
      </c>
      <c r="G72" s="16">
        <v>25502020</v>
      </c>
      <c r="H72" s="14" t="s">
        <v>202</v>
      </c>
      <c r="I72" s="14" t="s">
        <v>116</v>
      </c>
      <c r="J72" s="15">
        <v>30101010</v>
      </c>
      <c r="K72" s="14" t="s">
        <v>203</v>
      </c>
      <c r="L72" s="2">
        <v>311681</v>
      </c>
      <c r="M72" s="14" t="s">
        <v>203</v>
      </c>
      <c r="N72" s="15">
        <v>30101010</v>
      </c>
    </row>
    <row r="73" spans="1:14" s="2" customFormat="1" x14ac:dyDescent="0.25">
      <c r="A73" s="14" t="s">
        <v>207</v>
      </c>
      <c r="B73" s="14">
        <v>8175603</v>
      </c>
      <c r="C73" s="14" t="s">
        <v>84</v>
      </c>
      <c r="D73" s="14" t="s">
        <v>85</v>
      </c>
      <c r="E73" s="14" t="s">
        <v>30</v>
      </c>
      <c r="F73" s="14" t="s">
        <v>102</v>
      </c>
      <c r="G73" s="16">
        <v>25502020</v>
      </c>
      <c r="H73" s="14" t="s">
        <v>202</v>
      </c>
      <c r="I73" s="14" t="s">
        <v>102</v>
      </c>
      <c r="J73" s="15">
        <v>25301040</v>
      </c>
      <c r="K73" s="14" t="s">
        <v>208</v>
      </c>
      <c r="L73" s="2">
        <v>311601</v>
      </c>
      <c r="M73" s="14" t="s">
        <v>208</v>
      </c>
      <c r="N73" s="15">
        <v>25301040</v>
      </c>
    </row>
    <row r="74" spans="1:14" s="2" customFormat="1" x14ac:dyDescent="0.25">
      <c r="A74" s="14" t="s">
        <v>209</v>
      </c>
      <c r="B74" s="14">
        <v>822427</v>
      </c>
      <c r="C74" s="14" t="s">
        <v>106</v>
      </c>
      <c r="D74" s="14" t="s">
        <v>85</v>
      </c>
      <c r="E74" s="14" t="s">
        <v>30</v>
      </c>
      <c r="F74" s="14" t="s">
        <v>102</v>
      </c>
      <c r="G74" s="16">
        <v>25502020</v>
      </c>
      <c r="H74" s="14" t="s">
        <v>202</v>
      </c>
      <c r="I74" s="14" t="s">
        <v>102</v>
      </c>
      <c r="J74" s="15">
        <v>25504010</v>
      </c>
      <c r="K74" s="14" t="s">
        <v>210</v>
      </c>
      <c r="L74" s="2">
        <v>276778</v>
      </c>
      <c r="M74" s="14" t="s">
        <v>210</v>
      </c>
      <c r="N74" s="15">
        <v>25504010</v>
      </c>
    </row>
    <row r="75" spans="1:14" s="2" customFormat="1" x14ac:dyDescent="0.25">
      <c r="A75" s="14" t="s">
        <v>211</v>
      </c>
      <c r="B75" s="14">
        <v>8181454</v>
      </c>
      <c r="C75" s="14" t="s">
        <v>171</v>
      </c>
      <c r="D75" s="14" t="s">
        <v>85</v>
      </c>
      <c r="E75" s="14" t="s">
        <v>30</v>
      </c>
      <c r="F75" s="14" t="s">
        <v>102</v>
      </c>
      <c r="G75" s="16">
        <v>25502020</v>
      </c>
      <c r="H75" s="14" t="s">
        <v>202</v>
      </c>
      <c r="I75" s="14" t="s">
        <v>102</v>
      </c>
      <c r="J75" s="15">
        <v>25504040</v>
      </c>
      <c r="K75" s="14" t="s">
        <v>212</v>
      </c>
      <c r="L75" s="2">
        <v>326836</v>
      </c>
      <c r="M75" s="14" t="s">
        <v>212</v>
      </c>
      <c r="N75" s="15">
        <v>25504040</v>
      </c>
    </row>
    <row r="76" spans="1:14" s="2" customFormat="1" x14ac:dyDescent="0.25">
      <c r="A76" s="14" t="s">
        <v>213</v>
      </c>
      <c r="B76" s="14">
        <v>360102</v>
      </c>
      <c r="C76" s="14" t="s">
        <v>171</v>
      </c>
      <c r="D76" s="14" t="s">
        <v>172</v>
      </c>
      <c r="E76" s="14" t="s">
        <v>34</v>
      </c>
      <c r="F76" s="14" t="s">
        <v>102</v>
      </c>
      <c r="G76" s="16">
        <v>25502020</v>
      </c>
      <c r="H76" s="14" t="s">
        <v>202</v>
      </c>
      <c r="I76" s="14" t="s">
        <v>102</v>
      </c>
      <c r="J76" s="15">
        <v>25504010</v>
      </c>
      <c r="K76" s="14" t="s">
        <v>210</v>
      </c>
      <c r="L76" s="2">
        <v>146104</v>
      </c>
      <c r="M76" s="14" t="s">
        <v>210</v>
      </c>
      <c r="N76" s="15">
        <v>25504010</v>
      </c>
    </row>
    <row r="77" spans="1:14" s="2" customFormat="1" x14ac:dyDescent="0.25">
      <c r="A77" s="14" t="s">
        <v>214</v>
      </c>
      <c r="B77" s="14">
        <v>8250197</v>
      </c>
      <c r="C77" s="14" t="s">
        <v>215</v>
      </c>
      <c r="D77" s="14" t="s">
        <v>216</v>
      </c>
      <c r="E77" s="14" t="s">
        <v>217</v>
      </c>
      <c r="F77" s="14" t="s">
        <v>102</v>
      </c>
      <c r="G77" s="16">
        <v>25502020</v>
      </c>
      <c r="H77" s="14" t="s">
        <v>202</v>
      </c>
      <c r="I77" s="14" t="s">
        <v>102</v>
      </c>
      <c r="J77" s="15">
        <v>25301040</v>
      </c>
      <c r="K77" s="14" t="s">
        <v>208</v>
      </c>
      <c r="L77" s="2">
        <v>337899</v>
      </c>
      <c r="M77" s="14" t="s">
        <v>208</v>
      </c>
      <c r="N77" s="15">
        <v>25301040</v>
      </c>
    </row>
    <row r="78" spans="1:14" s="2" customFormat="1" x14ac:dyDescent="0.25">
      <c r="A78" s="14" t="s">
        <v>218</v>
      </c>
      <c r="B78" s="14">
        <v>8112530</v>
      </c>
      <c r="C78" s="14" t="s">
        <v>219</v>
      </c>
      <c r="D78" s="14" t="s">
        <v>107</v>
      </c>
      <c r="E78" s="14" t="s">
        <v>108</v>
      </c>
      <c r="F78" s="14" t="s">
        <v>102</v>
      </c>
      <c r="G78" s="16">
        <v>25502020</v>
      </c>
      <c r="H78" s="14" t="s">
        <v>202</v>
      </c>
      <c r="I78" s="14" t="s">
        <v>102</v>
      </c>
      <c r="J78" s="15">
        <v>25503030</v>
      </c>
      <c r="K78" s="14" t="s">
        <v>104</v>
      </c>
      <c r="L78" s="2">
        <v>308821</v>
      </c>
      <c r="M78" s="14" t="s">
        <v>104</v>
      </c>
      <c r="N78" s="15">
        <v>25503030</v>
      </c>
    </row>
    <row r="79" spans="1:14" s="2" customFormat="1" x14ac:dyDescent="0.25">
      <c r="A79" s="14" t="s">
        <v>220</v>
      </c>
      <c r="B79" s="14">
        <v>8252678</v>
      </c>
      <c r="C79" s="14" t="s">
        <v>221</v>
      </c>
      <c r="D79" s="14" t="s">
        <v>222</v>
      </c>
      <c r="E79" s="14" t="s">
        <v>223</v>
      </c>
      <c r="F79" s="14" t="s">
        <v>102</v>
      </c>
      <c r="G79" s="16">
        <v>25502020</v>
      </c>
      <c r="H79" s="14" t="s">
        <v>202</v>
      </c>
      <c r="I79" s="14" t="s">
        <v>102</v>
      </c>
      <c r="J79" s="15">
        <v>25503030</v>
      </c>
      <c r="K79" s="14" t="s">
        <v>104</v>
      </c>
      <c r="L79" s="2">
        <v>342704</v>
      </c>
      <c r="M79" s="14" t="s">
        <v>104</v>
      </c>
      <c r="N79" s="15">
        <v>25503030</v>
      </c>
    </row>
    <row r="80" spans="1:14" s="2" customFormat="1" x14ac:dyDescent="0.25">
      <c r="A80" s="14" t="s">
        <v>224</v>
      </c>
      <c r="B80" s="14">
        <v>8026583</v>
      </c>
      <c r="C80" s="14" t="s">
        <v>130</v>
      </c>
      <c r="D80" s="14" t="s">
        <v>201</v>
      </c>
      <c r="E80" s="14" t="s">
        <v>41</v>
      </c>
      <c r="F80" s="14" t="s">
        <v>102</v>
      </c>
      <c r="G80" s="16">
        <v>25502020</v>
      </c>
      <c r="H80" s="14" t="s">
        <v>202</v>
      </c>
      <c r="I80" s="14" t="s">
        <v>102</v>
      </c>
      <c r="J80" s="15">
        <v>25301040</v>
      </c>
      <c r="K80" s="14" t="s">
        <v>208</v>
      </c>
      <c r="L80" s="2">
        <v>279511</v>
      </c>
      <c r="M80" s="14" t="s">
        <v>208</v>
      </c>
      <c r="N80" s="15">
        <v>25301040</v>
      </c>
    </row>
    <row r="81" spans="1:14" s="2" customFormat="1" x14ac:dyDescent="0.25">
      <c r="A81" s="14" t="s">
        <v>225</v>
      </c>
      <c r="B81" s="14">
        <v>8180908</v>
      </c>
      <c r="C81" s="14" t="s">
        <v>226</v>
      </c>
      <c r="D81" s="14" t="s">
        <v>227</v>
      </c>
      <c r="E81" s="14" t="s">
        <v>228</v>
      </c>
      <c r="F81" s="14" t="s">
        <v>102</v>
      </c>
      <c r="G81" s="16">
        <v>25502020</v>
      </c>
      <c r="H81" s="14" t="s">
        <v>202</v>
      </c>
      <c r="I81" s="14" t="s">
        <v>102</v>
      </c>
      <c r="J81" s="15">
        <v>25301040</v>
      </c>
      <c r="K81" s="14" t="s">
        <v>208</v>
      </c>
      <c r="L81" s="2">
        <v>326020</v>
      </c>
      <c r="M81" s="14" t="s">
        <v>208</v>
      </c>
      <c r="N81" s="15">
        <v>25301040</v>
      </c>
    </row>
    <row r="82" spans="1:14" s="2" customFormat="1" x14ac:dyDescent="0.25">
      <c r="A82" s="14" t="s">
        <v>229</v>
      </c>
      <c r="B82" s="14">
        <v>8179056</v>
      </c>
      <c r="C82" s="14" t="s">
        <v>106</v>
      </c>
      <c r="D82" s="14" t="s">
        <v>128</v>
      </c>
      <c r="E82" s="14" t="s">
        <v>37</v>
      </c>
      <c r="F82" s="14" t="s">
        <v>102</v>
      </c>
      <c r="G82" s="16">
        <v>25502020</v>
      </c>
      <c r="H82" s="14" t="s">
        <v>202</v>
      </c>
      <c r="I82" s="14" t="s">
        <v>102</v>
      </c>
      <c r="J82" s="15">
        <v>25301040</v>
      </c>
      <c r="K82" s="14" t="s">
        <v>208</v>
      </c>
      <c r="L82" s="2">
        <v>318762</v>
      </c>
      <c r="M82" s="14" t="s">
        <v>208</v>
      </c>
      <c r="N82" s="15">
        <v>25301040</v>
      </c>
    </row>
    <row r="83" spans="1:14" s="2" customFormat="1" x14ac:dyDescent="0.25">
      <c r="A83" s="14" t="s">
        <v>230</v>
      </c>
      <c r="B83" s="14">
        <v>8179426</v>
      </c>
      <c r="C83" s="14" t="s">
        <v>231</v>
      </c>
      <c r="D83" s="14" t="s">
        <v>94</v>
      </c>
      <c r="E83" s="14" t="s">
        <v>40</v>
      </c>
      <c r="F83" s="14" t="s">
        <v>102</v>
      </c>
      <c r="G83" s="16">
        <v>25502020</v>
      </c>
      <c r="H83" s="14" t="s">
        <v>202</v>
      </c>
      <c r="I83" s="14" t="s">
        <v>102</v>
      </c>
      <c r="J83" s="15">
        <v>25503030</v>
      </c>
      <c r="K83" s="14" t="s">
        <v>104</v>
      </c>
      <c r="L83" s="2">
        <v>320615</v>
      </c>
      <c r="M83" s="14" t="s">
        <v>104</v>
      </c>
      <c r="N83" s="15">
        <v>25503030</v>
      </c>
    </row>
    <row r="84" spans="1:14" s="2" customFormat="1" x14ac:dyDescent="0.25">
      <c r="A84" s="14" t="s">
        <v>232</v>
      </c>
      <c r="B84" s="14">
        <v>359802</v>
      </c>
      <c r="C84" s="14" t="s">
        <v>84</v>
      </c>
      <c r="D84" s="14" t="s">
        <v>85</v>
      </c>
      <c r="E84" s="14" t="s">
        <v>30</v>
      </c>
      <c r="F84" s="14" t="s">
        <v>102</v>
      </c>
      <c r="G84" s="16">
        <v>25502020</v>
      </c>
      <c r="H84" s="14" t="s">
        <v>202</v>
      </c>
      <c r="I84" s="14" t="s">
        <v>102</v>
      </c>
      <c r="J84" s="15">
        <v>25504060</v>
      </c>
      <c r="K84" s="14" t="s">
        <v>233</v>
      </c>
      <c r="L84" s="2">
        <v>146034</v>
      </c>
      <c r="M84" s="14" t="s">
        <v>233</v>
      </c>
      <c r="N84" s="15">
        <v>25504060</v>
      </c>
    </row>
    <row r="85" spans="1:14" s="2" customFormat="1" x14ac:dyDescent="0.25">
      <c r="A85" s="14" t="s">
        <v>234</v>
      </c>
      <c r="B85" s="14">
        <v>819248</v>
      </c>
      <c r="C85" s="14" t="s">
        <v>130</v>
      </c>
      <c r="D85" s="14" t="s">
        <v>201</v>
      </c>
      <c r="E85" s="14" t="s">
        <v>41</v>
      </c>
      <c r="F85" s="14" t="s">
        <v>102</v>
      </c>
      <c r="G85" s="16">
        <v>25502020</v>
      </c>
      <c r="H85" s="14" t="s">
        <v>202</v>
      </c>
      <c r="I85" s="14" t="s">
        <v>116</v>
      </c>
      <c r="J85" s="15">
        <v>30101010</v>
      </c>
      <c r="K85" s="14" t="s">
        <v>203</v>
      </c>
      <c r="L85" s="2">
        <v>274218</v>
      </c>
      <c r="M85" s="14" t="s">
        <v>203</v>
      </c>
      <c r="N85" s="15">
        <v>30101010</v>
      </c>
    </row>
    <row r="86" spans="1:14" s="2" customFormat="1" x14ac:dyDescent="0.25">
      <c r="A86" s="14" t="s">
        <v>235</v>
      </c>
      <c r="B86" s="14">
        <v>8248220</v>
      </c>
      <c r="C86" s="14" t="s">
        <v>226</v>
      </c>
      <c r="D86" s="14" t="s">
        <v>227</v>
      </c>
      <c r="E86" s="14" t="s">
        <v>228</v>
      </c>
      <c r="F86" s="14" t="s">
        <v>102</v>
      </c>
      <c r="G86" s="16">
        <v>25502020</v>
      </c>
      <c r="H86" s="14" t="s">
        <v>202</v>
      </c>
      <c r="I86" s="14" t="s">
        <v>102</v>
      </c>
      <c r="J86" s="15">
        <v>25504040</v>
      </c>
      <c r="K86" s="14" t="s">
        <v>212</v>
      </c>
      <c r="L86" s="2">
        <v>334335</v>
      </c>
      <c r="M86" s="14" t="s">
        <v>212</v>
      </c>
      <c r="N86" s="15">
        <v>25504040</v>
      </c>
    </row>
    <row r="87" spans="1:14" s="2" customFormat="1" x14ac:dyDescent="0.25">
      <c r="A87" s="14" t="s">
        <v>236</v>
      </c>
      <c r="B87" s="14">
        <v>8178749</v>
      </c>
      <c r="C87" s="14" t="s">
        <v>144</v>
      </c>
      <c r="D87" s="14" t="s">
        <v>85</v>
      </c>
      <c r="E87" s="14" t="s">
        <v>30</v>
      </c>
      <c r="F87" s="14" t="s">
        <v>102</v>
      </c>
      <c r="G87" s="16">
        <v>25502020</v>
      </c>
      <c r="H87" s="14" t="s">
        <v>202</v>
      </c>
      <c r="I87" s="14" t="s">
        <v>102</v>
      </c>
      <c r="J87" s="15">
        <v>25503030</v>
      </c>
      <c r="K87" s="14" t="s">
        <v>104</v>
      </c>
      <c r="L87" s="2">
        <v>317354</v>
      </c>
      <c r="M87" s="14" t="s">
        <v>104</v>
      </c>
      <c r="N87" s="15">
        <v>25503030</v>
      </c>
    </row>
    <row r="88" spans="1:14" s="2" customFormat="1" x14ac:dyDescent="0.25">
      <c r="A88" s="14" t="s">
        <v>237</v>
      </c>
      <c r="B88" s="14">
        <v>11557</v>
      </c>
      <c r="C88" s="14" t="s">
        <v>159</v>
      </c>
      <c r="D88" s="14" t="s">
        <v>160</v>
      </c>
      <c r="E88" s="14" t="s">
        <v>161</v>
      </c>
      <c r="F88" s="14" t="s">
        <v>102</v>
      </c>
      <c r="G88" s="16">
        <v>25502020</v>
      </c>
      <c r="H88" s="14" t="s">
        <v>202</v>
      </c>
      <c r="I88" s="14" t="s">
        <v>102</v>
      </c>
      <c r="J88" s="15">
        <v>25503030</v>
      </c>
      <c r="K88" s="14" t="s">
        <v>104</v>
      </c>
      <c r="L88" s="2">
        <v>32289</v>
      </c>
      <c r="M88" s="14" t="s">
        <v>104</v>
      </c>
      <c r="N88" s="15">
        <v>25503030</v>
      </c>
    </row>
    <row r="89" spans="1:14" s="2" customFormat="1" x14ac:dyDescent="0.25">
      <c r="A89" s="14" t="s">
        <v>238</v>
      </c>
      <c r="B89" s="14">
        <v>26067</v>
      </c>
      <c r="C89" s="14" t="s">
        <v>84</v>
      </c>
      <c r="D89" s="14" t="s">
        <v>94</v>
      </c>
      <c r="E89" s="14" t="s">
        <v>40</v>
      </c>
      <c r="F89" s="14" t="s">
        <v>102</v>
      </c>
      <c r="G89" s="16">
        <v>25502020</v>
      </c>
      <c r="H89" s="14" t="s">
        <v>202</v>
      </c>
      <c r="I89" s="14" t="s">
        <v>102</v>
      </c>
      <c r="J89" s="15">
        <v>25503030</v>
      </c>
      <c r="K89" s="14" t="s">
        <v>104</v>
      </c>
      <c r="L89" s="2">
        <v>4337</v>
      </c>
      <c r="M89" s="14" t="s">
        <v>104</v>
      </c>
      <c r="N89" s="15">
        <v>25503030</v>
      </c>
    </row>
    <row r="90" spans="1:14" s="2" customFormat="1" x14ac:dyDescent="0.25">
      <c r="A90" s="14" t="s">
        <v>239</v>
      </c>
      <c r="B90" s="14">
        <v>8184596</v>
      </c>
      <c r="C90" s="14" t="s">
        <v>221</v>
      </c>
      <c r="D90" s="14" t="s">
        <v>222</v>
      </c>
      <c r="E90" s="14" t="s">
        <v>223</v>
      </c>
      <c r="F90" s="14" t="s">
        <v>102</v>
      </c>
      <c r="G90" s="16">
        <v>25502020</v>
      </c>
      <c r="H90" s="14" t="s">
        <v>202</v>
      </c>
      <c r="I90" s="14" t="s">
        <v>102</v>
      </c>
      <c r="J90" s="15">
        <v>25503030</v>
      </c>
      <c r="K90" s="14" t="s">
        <v>104</v>
      </c>
      <c r="L90" s="2">
        <v>330276</v>
      </c>
      <c r="M90" s="14" t="s">
        <v>104</v>
      </c>
      <c r="N90" s="15">
        <v>25503030</v>
      </c>
    </row>
    <row r="91" spans="1:14" s="2" customFormat="1" x14ac:dyDescent="0.25">
      <c r="A91" s="14" t="s">
        <v>240</v>
      </c>
      <c r="B91" s="14">
        <v>8031348</v>
      </c>
      <c r="C91" s="14" t="s">
        <v>241</v>
      </c>
      <c r="D91" s="14" t="s">
        <v>160</v>
      </c>
      <c r="E91" s="14" t="s">
        <v>161</v>
      </c>
      <c r="F91" s="14" t="s">
        <v>102</v>
      </c>
      <c r="G91" s="16">
        <v>25502020</v>
      </c>
      <c r="H91" s="14" t="s">
        <v>202</v>
      </c>
      <c r="I91" s="14" t="s">
        <v>102</v>
      </c>
      <c r="J91" s="15">
        <v>25503030</v>
      </c>
      <c r="K91" s="14" t="s">
        <v>104</v>
      </c>
      <c r="L91" s="2">
        <v>290499</v>
      </c>
      <c r="M91" s="14" t="s">
        <v>104</v>
      </c>
      <c r="N91" s="15">
        <v>25503030</v>
      </c>
    </row>
    <row r="92" spans="1:14" s="2" customFormat="1" x14ac:dyDescent="0.25">
      <c r="A92" s="14" t="s">
        <v>242</v>
      </c>
      <c r="B92" s="14">
        <v>31171</v>
      </c>
      <c r="C92" s="14" t="s">
        <v>119</v>
      </c>
      <c r="D92" s="14" t="s">
        <v>120</v>
      </c>
      <c r="E92" s="14" t="s">
        <v>35</v>
      </c>
      <c r="F92" s="14" t="s">
        <v>102</v>
      </c>
      <c r="G92" s="16">
        <v>25502020</v>
      </c>
      <c r="H92" s="14" t="s">
        <v>202</v>
      </c>
      <c r="I92" s="14" t="s">
        <v>102</v>
      </c>
      <c r="J92" s="15">
        <v>25503030</v>
      </c>
      <c r="K92" s="14" t="s">
        <v>104</v>
      </c>
      <c r="L92" s="2">
        <v>7734</v>
      </c>
      <c r="M92" s="14" t="s">
        <v>104</v>
      </c>
      <c r="N92" s="15">
        <v>25503030</v>
      </c>
    </row>
    <row r="93" spans="1:14" s="2" customFormat="1" x14ac:dyDescent="0.25">
      <c r="A93" s="14" t="s">
        <v>243</v>
      </c>
      <c r="B93" s="14">
        <v>8030587</v>
      </c>
      <c r="C93" s="14" t="s">
        <v>84</v>
      </c>
      <c r="D93" s="14" t="s">
        <v>85</v>
      </c>
      <c r="E93" s="14" t="s">
        <v>30</v>
      </c>
      <c r="F93" s="14" t="s">
        <v>102</v>
      </c>
      <c r="G93" s="16">
        <v>25502020</v>
      </c>
      <c r="H93" s="14" t="s">
        <v>202</v>
      </c>
      <c r="I93" s="14" t="s">
        <v>102</v>
      </c>
      <c r="J93" s="15">
        <v>25504010</v>
      </c>
      <c r="K93" s="14" t="s">
        <v>210</v>
      </c>
      <c r="L93" s="2">
        <v>288159</v>
      </c>
      <c r="M93" s="14" t="s">
        <v>210</v>
      </c>
      <c r="N93" s="15">
        <v>25504010</v>
      </c>
    </row>
    <row r="94" spans="1:14" s="2" customFormat="1" x14ac:dyDescent="0.25">
      <c r="A94" s="14" t="s">
        <v>244</v>
      </c>
      <c r="B94" s="14">
        <v>758324</v>
      </c>
      <c r="C94" s="14" t="s">
        <v>171</v>
      </c>
      <c r="D94" s="14" t="s">
        <v>172</v>
      </c>
      <c r="E94" s="14" t="s">
        <v>34</v>
      </c>
      <c r="F94" s="14" t="s">
        <v>102</v>
      </c>
      <c r="G94" s="16">
        <v>25502020</v>
      </c>
      <c r="H94" s="14" t="s">
        <v>202</v>
      </c>
      <c r="I94" s="14" t="s">
        <v>102</v>
      </c>
      <c r="J94" s="15">
        <v>25301040</v>
      </c>
      <c r="K94" s="14" t="s">
        <v>208</v>
      </c>
      <c r="L94" s="2">
        <v>189641</v>
      </c>
      <c r="M94" s="14" t="s">
        <v>208</v>
      </c>
      <c r="N94" s="15">
        <v>25301040</v>
      </c>
    </row>
    <row r="95" spans="1:14" s="2" customFormat="1" x14ac:dyDescent="0.25">
      <c r="A95" s="14" t="s">
        <v>245</v>
      </c>
      <c r="B95" s="14">
        <v>56239</v>
      </c>
      <c r="C95" s="14" t="s">
        <v>119</v>
      </c>
      <c r="D95" s="14" t="s">
        <v>120</v>
      </c>
      <c r="E95" s="14" t="s">
        <v>35</v>
      </c>
      <c r="F95" s="14" t="s">
        <v>102</v>
      </c>
      <c r="G95" s="16">
        <v>25502020</v>
      </c>
      <c r="H95" s="14" t="s">
        <v>202</v>
      </c>
      <c r="I95" s="14" t="s">
        <v>102</v>
      </c>
      <c r="J95" s="15">
        <v>25504010</v>
      </c>
      <c r="K95" s="14" t="s">
        <v>210</v>
      </c>
      <c r="L95" s="2">
        <v>52334</v>
      </c>
      <c r="M95" s="14" t="s">
        <v>210</v>
      </c>
      <c r="N95" s="15">
        <v>25504010</v>
      </c>
    </row>
    <row r="96" spans="1:14" s="2" customFormat="1" x14ac:dyDescent="0.25">
      <c r="A96" s="14" t="s">
        <v>246</v>
      </c>
      <c r="B96" s="14">
        <v>291363</v>
      </c>
      <c r="C96" s="14" t="s">
        <v>130</v>
      </c>
      <c r="D96" s="14" t="s">
        <v>85</v>
      </c>
      <c r="E96" s="14" t="s">
        <v>30</v>
      </c>
      <c r="F96" s="14" t="s">
        <v>102</v>
      </c>
      <c r="G96" s="16">
        <v>25502020</v>
      </c>
      <c r="H96" s="14" t="s">
        <v>202</v>
      </c>
      <c r="I96" s="14" t="s">
        <v>102</v>
      </c>
      <c r="J96" s="15">
        <v>25503030</v>
      </c>
      <c r="K96" s="14" t="s">
        <v>104</v>
      </c>
      <c r="L96" s="2">
        <v>132902</v>
      </c>
      <c r="M96" s="14" t="s">
        <v>104</v>
      </c>
      <c r="N96" s="15">
        <v>25503030</v>
      </c>
    </row>
    <row r="97" spans="1:14" s="2" customFormat="1" x14ac:dyDescent="0.25">
      <c r="A97" s="14" t="s">
        <v>247</v>
      </c>
      <c r="B97" s="14">
        <v>570547</v>
      </c>
      <c r="C97" s="14" t="s">
        <v>248</v>
      </c>
      <c r="D97" s="14" t="s">
        <v>249</v>
      </c>
      <c r="E97" s="14" t="s">
        <v>50</v>
      </c>
      <c r="F97" s="14" t="s">
        <v>102</v>
      </c>
      <c r="G97" s="16">
        <v>25502020</v>
      </c>
      <c r="H97" s="14" t="s">
        <v>202</v>
      </c>
      <c r="I97" s="14" t="s">
        <v>102</v>
      </c>
      <c r="J97" s="15">
        <v>25503030</v>
      </c>
      <c r="K97" s="14" t="s">
        <v>104</v>
      </c>
      <c r="L97" s="2">
        <v>157829</v>
      </c>
      <c r="M97" s="14" t="s">
        <v>104</v>
      </c>
      <c r="N97" s="15">
        <v>25503030</v>
      </c>
    </row>
    <row r="98" spans="1:14" s="2" customFormat="1" x14ac:dyDescent="0.25">
      <c r="A98" s="14" t="s">
        <v>250</v>
      </c>
      <c r="B98" s="14">
        <v>41619</v>
      </c>
      <c r="C98" s="14" t="s">
        <v>113</v>
      </c>
      <c r="D98" s="14" t="s">
        <v>114</v>
      </c>
      <c r="E98" s="14" t="s">
        <v>28</v>
      </c>
      <c r="F98" s="14" t="s">
        <v>102</v>
      </c>
      <c r="G98" s="16">
        <v>25502020</v>
      </c>
      <c r="H98" s="14" t="s">
        <v>202</v>
      </c>
      <c r="I98" s="14" t="s">
        <v>102</v>
      </c>
      <c r="J98" s="15">
        <v>25503030</v>
      </c>
      <c r="K98" s="14" t="s">
        <v>104</v>
      </c>
      <c r="L98" s="2">
        <v>37926</v>
      </c>
      <c r="M98" s="14" t="s">
        <v>104</v>
      </c>
      <c r="N98" s="15">
        <v>25503030</v>
      </c>
    </row>
    <row r="99" spans="1:14" s="2" customFormat="1" x14ac:dyDescent="0.25">
      <c r="A99" s="14" t="s">
        <v>251</v>
      </c>
      <c r="B99" s="14">
        <v>819190</v>
      </c>
      <c r="C99" s="14" t="s">
        <v>130</v>
      </c>
      <c r="D99" s="14" t="s">
        <v>94</v>
      </c>
      <c r="E99" s="14" t="s">
        <v>40</v>
      </c>
      <c r="F99" s="14" t="s">
        <v>102</v>
      </c>
      <c r="G99" s="16">
        <v>25502020</v>
      </c>
      <c r="H99" s="14" t="s">
        <v>202</v>
      </c>
      <c r="I99" s="14" t="s">
        <v>102</v>
      </c>
      <c r="J99" s="15">
        <v>25503030</v>
      </c>
      <c r="K99" s="14" t="s">
        <v>104</v>
      </c>
      <c r="L99" s="2">
        <v>274160</v>
      </c>
      <c r="M99" s="14" t="s">
        <v>104</v>
      </c>
      <c r="N99" s="15">
        <v>25503030</v>
      </c>
    </row>
    <row r="100" spans="1:14" s="2" customFormat="1" x14ac:dyDescent="0.25">
      <c r="A100" s="14" t="s">
        <v>252</v>
      </c>
      <c r="B100" s="14">
        <v>737530</v>
      </c>
      <c r="C100" s="14" t="s">
        <v>241</v>
      </c>
      <c r="D100" s="14" t="s">
        <v>253</v>
      </c>
      <c r="E100" s="14" t="s">
        <v>33</v>
      </c>
      <c r="F100" s="14" t="s">
        <v>102</v>
      </c>
      <c r="G100" s="16">
        <v>25502020</v>
      </c>
      <c r="H100" s="14" t="s">
        <v>202</v>
      </c>
      <c r="I100" s="14" t="s">
        <v>102</v>
      </c>
      <c r="J100" s="15">
        <v>25301040</v>
      </c>
      <c r="K100" s="14" t="s">
        <v>208</v>
      </c>
      <c r="L100" s="2">
        <v>178725</v>
      </c>
      <c r="M100" s="14" t="s">
        <v>208</v>
      </c>
      <c r="N100" s="15">
        <v>25301040</v>
      </c>
    </row>
    <row r="101" spans="1:14" s="2" customFormat="1" x14ac:dyDescent="0.25">
      <c r="A101" s="14" t="s">
        <v>254</v>
      </c>
      <c r="B101" s="14">
        <v>8030627</v>
      </c>
      <c r="C101" s="14" t="s">
        <v>84</v>
      </c>
      <c r="D101" s="14" t="s">
        <v>85</v>
      </c>
      <c r="E101" s="14" t="s">
        <v>30</v>
      </c>
      <c r="F101" s="14" t="s">
        <v>102</v>
      </c>
      <c r="G101" s="16">
        <v>25502020</v>
      </c>
      <c r="H101" s="14" t="s">
        <v>202</v>
      </c>
      <c r="I101" s="14" t="s">
        <v>102</v>
      </c>
      <c r="J101" s="15">
        <v>25504040</v>
      </c>
      <c r="K101" s="14" t="s">
        <v>212</v>
      </c>
      <c r="L101" s="2">
        <v>288439</v>
      </c>
      <c r="M101" s="14" t="s">
        <v>212</v>
      </c>
      <c r="N101" s="15">
        <v>25504040</v>
      </c>
    </row>
    <row r="102" spans="1:14" s="2" customFormat="1" x14ac:dyDescent="0.25">
      <c r="A102" s="14" t="s">
        <v>255</v>
      </c>
      <c r="B102" s="14">
        <v>46622</v>
      </c>
      <c r="C102" s="14" t="s">
        <v>256</v>
      </c>
      <c r="D102" s="14" t="s">
        <v>94</v>
      </c>
      <c r="E102" s="14" t="s">
        <v>40</v>
      </c>
      <c r="F102" s="14" t="s">
        <v>102</v>
      </c>
      <c r="G102" s="16">
        <v>25502020</v>
      </c>
      <c r="H102" s="14" t="s">
        <v>202</v>
      </c>
      <c r="I102" s="14" t="s">
        <v>102</v>
      </c>
      <c r="J102" s="15">
        <v>25503030</v>
      </c>
      <c r="K102" s="14" t="s">
        <v>104</v>
      </c>
      <c r="L102" s="2">
        <v>41999</v>
      </c>
      <c r="M102" s="14" t="s">
        <v>104</v>
      </c>
      <c r="N102" s="15">
        <v>25503030</v>
      </c>
    </row>
    <row r="103" spans="1:14" s="2" customFormat="1" x14ac:dyDescent="0.25">
      <c r="A103" s="14" t="s">
        <v>257</v>
      </c>
      <c r="B103" s="14">
        <v>820590</v>
      </c>
      <c r="C103" s="14" t="s">
        <v>119</v>
      </c>
      <c r="D103" s="14" t="s">
        <v>120</v>
      </c>
      <c r="E103" s="14" t="s">
        <v>35</v>
      </c>
      <c r="F103" s="14" t="s">
        <v>102</v>
      </c>
      <c r="G103" s="16">
        <v>25502020</v>
      </c>
      <c r="H103" s="14" t="s">
        <v>202</v>
      </c>
      <c r="I103" s="14" t="s">
        <v>102</v>
      </c>
      <c r="J103" s="15">
        <v>25503030</v>
      </c>
      <c r="K103" s="14" t="s">
        <v>104</v>
      </c>
      <c r="L103" s="2">
        <v>275296</v>
      </c>
      <c r="M103" s="14" t="s">
        <v>104</v>
      </c>
      <c r="N103" s="15">
        <v>25503030</v>
      </c>
    </row>
    <row r="104" spans="1:14" s="2" customFormat="1" x14ac:dyDescent="0.25">
      <c r="A104" s="14" t="s">
        <v>258</v>
      </c>
      <c r="B104" s="14">
        <v>8108690</v>
      </c>
      <c r="C104" s="14" t="s">
        <v>130</v>
      </c>
      <c r="D104" s="14" t="s">
        <v>201</v>
      </c>
      <c r="E104" s="14" t="s">
        <v>41</v>
      </c>
      <c r="F104" s="14" t="s">
        <v>102</v>
      </c>
      <c r="G104" s="16">
        <v>25502020</v>
      </c>
      <c r="H104" s="14" t="s">
        <v>202</v>
      </c>
      <c r="I104" s="14" t="s">
        <v>102</v>
      </c>
      <c r="J104" s="15">
        <v>25503030</v>
      </c>
      <c r="K104" s="14" t="s">
        <v>104</v>
      </c>
      <c r="L104" s="2">
        <v>140534</v>
      </c>
      <c r="M104" s="14" t="s">
        <v>104</v>
      </c>
      <c r="N104" s="15">
        <v>25503030</v>
      </c>
    </row>
    <row r="105" spans="1:14" s="2" customFormat="1" x14ac:dyDescent="0.25">
      <c r="A105" s="14" t="s">
        <v>259</v>
      </c>
      <c r="B105" s="14">
        <v>484362</v>
      </c>
      <c r="C105" s="14" t="s">
        <v>84</v>
      </c>
      <c r="D105" s="14" t="s">
        <v>94</v>
      </c>
      <c r="E105" s="14" t="s">
        <v>40</v>
      </c>
      <c r="F105" s="14" t="s">
        <v>102</v>
      </c>
      <c r="G105" s="16">
        <v>25502020</v>
      </c>
      <c r="H105" s="14" t="s">
        <v>202</v>
      </c>
      <c r="I105" s="14" t="s">
        <v>102</v>
      </c>
      <c r="J105" s="15">
        <v>25503030</v>
      </c>
      <c r="K105" s="14" t="s">
        <v>104</v>
      </c>
      <c r="L105" s="2">
        <v>153929</v>
      </c>
      <c r="M105" s="14" t="s">
        <v>104</v>
      </c>
      <c r="N105" s="15">
        <v>25503030</v>
      </c>
    </row>
    <row r="106" spans="1:14" s="2" customFormat="1" x14ac:dyDescent="0.25">
      <c r="A106" s="14" t="s">
        <v>260</v>
      </c>
      <c r="B106" s="14">
        <v>36083</v>
      </c>
      <c r="C106" s="14" t="s">
        <v>106</v>
      </c>
      <c r="D106" s="14" t="s">
        <v>128</v>
      </c>
      <c r="E106" s="14" t="s">
        <v>37</v>
      </c>
      <c r="F106" s="14" t="s">
        <v>102</v>
      </c>
      <c r="G106" s="16">
        <v>25502020</v>
      </c>
      <c r="H106" s="14" t="s">
        <v>202</v>
      </c>
      <c r="I106" s="14" t="s">
        <v>102</v>
      </c>
      <c r="J106" s="15">
        <v>25504010</v>
      </c>
      <c r="K106" s="14" t="s">
        <v>210</v>
      </c>
      <c r="L106" s="2">
        <v>18545</v>
      </c>
      <c r="M106" s="14" t="s">
        <v>210</v>
      </c>
      <c r="N106" s="15">
        <v>25504010</v>
      </c>
    </row>
    <row r="107" spans="1:14" s="2" customFormat="1" x14ac:dyDescent="0.25">
      <c r="A107" s="14" t="s">
        <v>261</v>
      </c>
      <c r="B107" s="14">
        <v>8107494</v>
      </c>
      <c r="C107" s="14" t="s">
        <v>130</v>
      </c>
      <c r="D107" s="14" t="s">
        <v>94</v>
      </c>
      <c r="E107" s="14" t="s">
        <v>40</v>
      </c>
      <c r="F107" s="14" t="s">
        <v>102</v>
      </c>
      <c r="G107" s="16">
        <v>25502020</v>
      </c>
      <c r="H107" s="14" t="s">
        <v>202</v>
      </c>
      <c r="I107" s="14" t="s">
        <v>116</v>
      </c>
      <c r="J107" s="15">
        <v>30101040</v>
      </c>
      <c r="K107" s="14" t="s">
        <v>117</v>
      </c>
      <c r="L107" s="2">
        <v>304082</v>
      </c>
      <c r="M107" s="14" t="s">
        <v>117</v>
      </c>
      <c r="N107" s="15">
        <v>30101040</v>
      </c>
    </row>
    <row r="108" spans="1:14" s="2" customFormat="1" x14ac:dyDescent="0.25">
      <c r="A108" s="14" t="s">
        <v>262</v>
      </c>
      <c r="B108" s="14">
        <v>8180357</v>
      </c>
      <c r="C108" s="14" t="s">
        <v>171</v>
      </c>
      <c r="D108" s="14" t="s">
        <v>172</v>
      </c>
      <c r="E108" s="14" t="s">
        <v>34</v>
      </c>
      <c r="F108" s="14" t="s">
        <v>102</v>
      </c>
      <c r="G108" s="16">
        <v>25502020</v>
      </c>
      <c r="H108" s="14" t="s">
        <v>202</v>
      </c>
      <c r="I108" s="14" t="s">
        <v>102</v>
      </c>
      <c r="J108" s="15">
        <v>25504010</v>
      </c>
      <c r="K108" s="14" t="s">
        <v>210</v>
      </c>
      <c r="L108" s="2">
        <v>324136</v>
      </c>
      <c r="M108" s="14" t="s">
        <v>210</v>
      </c>
      <c r="N108" s="15">
        <v>25504010</v>
      </c>
    </row>
    <row r="109" spans="1:14" s="2" customFormat="1" x14ac:dyDescent="0.25">
      <c r="A109" s="14" t="s">
        <v>263</v>
      </c>
      <c r="B109" s="14">
        <v>219181</v>
      </c>
      <c r="C109" s="14" t="s">
        <v>130</v>
      </c>
      <c r="D109" s="14" t="s">
        <v>94</v>
      </c>
      <c r="E109" s="14" t="s">
        <v>40</v>
      </c>
      <c r="F109" s="14" t="s">
        <v>102</v>
      </c>
      <c r="G109" s="16">
        <v>25502020</v>
      </c>
      <c r="H109" s="14" t="s">
        <v>202</v>
      </c>
      <c r="I109" s="14" t="s">
        <v>102</v>
      </c>
      <c r="J109" s="15">
        <v>25504020</v>
      </c>
      <c r="K109" s="14" t="s">
        <v>264</v>
      </c>
      <c r="L109" s="2">
        <v>118422</v>
      </c>
      <c r="M109" s="14" t="s">
        <v>264</v>
      </c>
      <c r="N109" s="15">
        <v>25504020</v>
      </c>
    </row>
    <row r="110" spans="1:14" s="2" customFormat="1" x14ac:dyDescent="0.25">
      <c r="A110" s="14" t="s">
        <v>265</v>
      </c>
      <c r="B110" s="14">
        <v>8181416</v>
      </c>
      <c r="C110" s="14" t="s">
        <v>106</v>
      </c>
      <c r="D110" s="14" t="s">
        <v>85</v>
      </c>
      <c r="E110" s="14" t="s">
        <v>30</v>
      </c>
      <c r="F110" s="14" t="s">
        <v>102</v>
      </c>
      <c r="G110" s="16">
        <v>25502020</v>
      </c>
      <c r="H110" s="14" t="s">
        <v>202</v>
      </c>
      <c r="I110" s="14" t="s">
        <v>102</v>
      </c>
      <c r="J110" s="15">
        <v>25504050</v>
      </c>
      <c r="K110" s="14" t="s">
        <v>266</v>
      </c>
      <c r="L110" s="2">
        <v>326797</v>
      </c>
      <c r="M110" s="14" t="s">
        <v>266</v>
      </c>
      <c r="N110" s="15">
        <v>25504050</v>
      </c>
    </row>
    <row r="111" spans="1:14" s="2" customFormat="1" x14ac:dyDescent="0.25">
      <c r="A111" s="14" t="s">
        <v>267</v>
      </c>
      <c r="B111" s="14">
        <v>8030624</v>
      </c>
      <c r="C111" s="14" t="s">
        <v>231</v>
      </c>
      <c r="D111" s="14" t="s">
        <v>85</v>
      </c>
      <c r="E111" s="14" t="s">
        <v>30</v>
      </c>
      <c r="F111" s="14" t="s">
        <v>102</v>
      </c>
      <c r="G111" s="16">
        <v>25502020</v>
      </c>
      <c r="H111" s="14" t="s">
        <v>202</v>
      </c>
      <c r="I111" s="14" t="s">
        <v>167</v>
      </c>
      <c r="J111" s="15">
        <v>20202010</v>
      </c>
      <c r="K111" s="14" t="s">
        <v>268</v>
      </c>
      <c r="L111" s="2">
        <v>288344</v>
      </c>
      <c r="M111" s="14" t="s">
        <v>268</v>
      </c>
      <c r="N111" s="15">
        <v>20202010</v>
      </c>
    </row>
    <row r="112" spans="1:14" s="2" customFormat="1" x14ac:dyDescent="0.25">
      <c r="A112" s="14" t="s">
        <v>269</v>
      </c>
      <c r="B112" s="14">
        <v>35344</v>
      </c>
      <c r="C112" s="14" t="s">
        <v>84</v>
      </c>
      <c r="D112" s="14" t="s">
        <v>94</v>
      </c>
      <c r="E112" s="14" t="s">
        <v>40</v>
      </c>
      <c r="F112" s="14" t="s">
        <v>102</v>
      </c>
      <c r="G112" s="16">
        <v>25502020</v>
      </c>
      <c r="H112" s="14" t="s">
        <v>202</v>
      </c>
      <c r="I112" s="14" t="s">
        <v>102</v>
      </c>
      <c r="J112" s="15">
        <v>25504040</v>
      </c>
      <c r="K112" s="14" t="s">
        <v>212</v>
      </c>
      <c r="L112" s="2">
        <v>11504</v>
      </c>
      <c r="M112" s="14" t="s">
        <v>212</v>
      </c>
      <c r="N112" s="15">
        <v>25504040</v>
      </c>
    </row>
    <row r="113" spans="1:14" s="2" customFormat="1" x14ac:dyDescent="0.25">
      <c r="A113" s="14" t="s">
        <v>270</v>
      </c>
      <c r="B113" s="14">
        <v>8107440</v>
      </c>
      <c r="C113" s="14" t="s">
        <v>84</v>
      </c>
      <c r="D113" s="14" t="s">
        <v>85</v>
      </c>
      <c r="E113" s="14" t="s">
        <v>30</v>
      </c>
      <c r="F113" s="14" t="s">
        <v>271</v>
      </c>
      <c r="G113" s="16">
        <v>45102020</v>
      </c>
      <c r="H113" s="14" t="s">
        <v>272</v>
      </c>
      <c r="I113" s="14" t="s">
        <v>273</v>
      </c>
      <c r="J113" s="15">
        <v>40201060</v>
      </c>
      <c r="K113" s="14" t="s">
        <v>274</v>
      </c>
      <c r="L113" s="2">
        <v>304060</v>
      </c>
      <c r="M113" s="14" t="s">
        <v>274</v>
      </c>
      <c r="N113" s="15">
        <v>40201060</v>
      </c>
    </row>
    <row r="114" spans="1:14" s="2" customFormat="1" x14ac:dyDescent="0.25">
      <c r="A114" s="14" t="s">
        <v>275</v>
      </c>
      <c r="B114" s="14">
        <v>46636</v>
      </c>
      <c r="C114" s="14" t="s">
        <v>84</v>
      </c>
      <c r="D114" s="14" t="s">
        <v>85</v>
      </c>
      <c r="E114" s="14" t="s">
        <v>30</v>
      </c>
      <c r="F114" s="14" t="s">
        <v>271</v>
      </c>
      <c r="G114" s="16">
        <v>45102020</v>
      </c>
      <c r="H114" s="14" t="s">
        <v>272</v>
      </c>
      <c r="I114" s="14" t="s">
        <v>167</v>
      </c>
      <c r="J114" s="15">
        <v>20202030</v>
      </c>
      <c r="K114" s="14" t="s">
        <v>272</v>
      </c>
      <c r="L114" s="2">
        <v>42013</v>
      </c>
      <c r="M114" s="14" t="s">
        <v>272</v>
      </c>
      <c r="N114" s="15">
        <v>20202030</v>
      </c>
    </row>
    <row r="115" spans="1:14" s="2" customFormat="1" x14ac:dyDescent="0.25">
      <c r="A115" s="14" t="s">
        <v>276</v>
      </c>
      <c r="B115" s="14">
        <v>823368</v>
      </c>
      <c r="C115" s="14" t="s">
        <v>226</v>
      </c>
      <c r="D115" s="14" t="s">
        <v>227</v>
      </c>
      <c r="E115" s="14" t="s">
        <v>228</v>
      </c>
      <c r="F115" s="14" t="s">
        <v>273</v>
      </c>
      <c r="G115" s="16">
        <v>40102010</v>
      </c>
      <c r="H115" s="14" t="s">
        <v>277</v>
      </c>
      <c r="I115" s="14" t="s">
        <v>273</v>
      </c>
      <c r="J115" s="15">
        <v>40201050</v>
      </c>
      <c r="K115" s="14" t="s">
        <v>278</v>
      </c>
      <c r="L115" s="2">
        <v>277459</v>
      </c>
      <c r="M115" s="14" t="s">
        <v>278</v>
      </c>
      <c r="N115" s="15">
        <v>40201050</v>
      </c>
    </row>
    <row r="116" spans="1:14" s="2" customFormat="1" x14ac:dyDescent="0.25">
      <c r="A116" s="14" t="s">
        <v>279</v>
      </c>
      <c r="B116" s="14">
        <v>8176321</v>
      </c>
      <c r="C116" s="14" t="s">
        <v>84</v>
      </c>
      <c r="D116" s="14" t="s">
        <v>94</v>
      </c>
      <c r="E116" s="14" t="s">
        <v>40</v>
      </c>
      <c r="F116" s="14" t="s">
        <v>271</v>
      </c>
      <c r="G116" s="16">
        <v>45102020</v>
      </c>
      <c r="H116" s="14" t="s">
        <v>272</v>
      </c>
      <c r="I116" s="14" t="s">
        <v>273</v>
      </c>
      <c r="J116" s="15">
        <v>40201060</v>
      </c>
      <c r="K116" s="14" t="s">
        <v>274</v>
      </c>
      <c r="L116" s="2">
        <v>313011</v>
      </c>
      <c r="M116" s="14" t="s">
        <v>274</v>
      </c>
      <c r="N116" s="15">
        <v>40201060</v>
      </c>
    </row>
    <row r="117" spans="1:14" s="2" customFormat="1" x14ac:dyDescent="0.25">
      <c r="A117" s="14" t="s">
        <v>280</v>
      </c>
      <c r="B117" s="14">
        <v>8175357</v>
      </c>
      <c r="C117" s="14" t="s">
        <v>84</v>
      </c>
      <c r="D117" s="14" t="s">
        <v>85</v>
      </c>
      <c r="E117" s="14" t="s">
        <v>30</v>
      </c>
      <c r="F117" s="14" t="s">
        <v>86</v>
      </c>
      <c r="G117" s="16">
        <v>60101060</v>
      </c>
      <c r="H117" s="14" t="s">
        <v>281</v>
      </c>
      <c r="I117" s="14" t="s">
        <v>86</v>
      </c>
      <c r="J117" s="15">
        <v>60106010</v>
      </c>
      <c r="K117" s="14" t="s">
        <v>282</v>
      </c>
      <c r="L117" s="2">
        <v>311020</v>
      </c>
      <c r="M117" s="14" t="s">
        <v>282</v>
      </c>
      <c r="N117" s="15">
        <v>60106010</v>
      </c>
    </row>
    <row r="118" spans="1:14" s="2" customFormat="1" x14ac:dyDescent="0.25">
      <c r="A118" s="14" t="s">
        <v>283</v>
      </c>
      <c r="B118" s="14">
        <v>8180146</v>
      </c>
      <c r="C118" s="14" t="s">
        <v>84</v>
      </c>
      <c r="D118" s="14" t="s">
        <v>94</v>
      </c>
      <c r="E118" s="14" t="s">
        <v>40</v>
      </c>
      <c r="F118" s="14" t="s">
        <v>271</v>
      </c>
      <c r="G118" s="16">
        <v>45102020</v>
      </c>
      <c r="H118" s="14" t="s">
        <v>272</v>
      </c>
      <c r="I118" s="14" t="s">
        <v>273</v>
      </c>
      <c r="J118" s="15">
        <v>40201060</v>
      </c>
      <c r="K118" s="14" t="s">
        <v>274</v>
      </c>
      <c r="L118" s="2">
        <v>323015</v>
      </c>
      <c r="M118" s="14" t="s">
        <v>274</v>
      </c>
      <c r="N118" s="15">
        <v>40201060</v>
      </c>
    </row>
    <row r="119" spans="1:14" s="2" customFormat="1" x14ac:dyDescent="0.25">
      <c r="A119" s="14" t="s">
        <v>284</v>
      </c>
      <c r="B119" s="14">
        <v>8497</v>
      </c>
      <c r="C119" s="14" t="s">
        <v>84</v>
      </c>
      <c r="D119" s="14" t="s">
        <v>85</v>
      </c>
      <c r="E119" s="14" t="s">
        <v>30</v>
      </c>
      <c r="F119" s="14" t="s">
        <v>273</v>
      </c>
      <c r="G119" s="16">
        <v>40102010</v>
      </c>
      <c r="H119" s="14" t="s">
        <v>277</v>
      </c>
      <c r="I119" s="14" t="s">
        <v>273</v>
      </c>
      <c r="J119" s="15">
        <v>40201050</v>
      </c>
      <c r="K119" s="14" t="s">
        <v>278</v>
      </c>
      <c r="L119" s="2">
        <v>1842</v>
      </c>
      <c r="M119" s="14" t="s">
        <v>278</v>
      </c>
      <c r="N119" s="15">
        <v>40201050</v>
      </c>
    </row>
    <row r="120" spans="1:14" s="2" customFormat="1" x14ac:dyDescent="0.25">
      <c r="A120" s="14" t="s">
        <v>285</v>
      </c>
      <c r="B120" s="14">
        <v>8184799</v>
      </c>
      <c r="C120" s="14" t="s">
        <v>110</v>
      </c>
      <c r="D120" s="14" t="s">
        <v>94</v>
      </c>
      <c r="E120" s="14" t="s">
        <v>40</v>
      </c>
      <c r="F120" s="14" t="s">
        <v>271</v>
      </c>
      <c r="G120" s="16">
        <v>45102020</v>
      </c>
      <c r="H120" s="14" t="s">
        <v>272</v>
      </c>
      <c r="I120" s="14" t="s">
        <v>273</v>
      </c>
      <c r="J120" s="15">
        <v>40201060</v>
      </c>
      <c r="K120" s="14" t="s">
        <v>274</v>
      </c>
      <c r="L120" s="2">
        <v>307920</v>
      </c>
      <c r="M120" s="14" t="s">
        <v>274</v>
      </c>
      <c r="N120" s="15">
        <v>40201060</v>
      </c>
    </row>
    <row r="121" spans="1:14" s="2" customFormat="1" x14ac:dyDescent="0.25">
      <c r="A121" s="14" t="s">
        <v>286</v>
      </c>
      <c r="B121" s="14">
        <v>20717</v>
      </c>
      <c r="C121" s="14" t="s">
        <v>84</v>
      </c>
      <c r="D121" s="14" t="s">
        <v>94</v>
      </c>
      <c r="E121" s="14" t="s">
        <v>40</v>
      </c>
      <c r="F121" s="14" t="s">
        <v>271</v>
      </c>
      <c r="G121" s="16">
        <v>45102020</v>
      </c>
      <c r="H121" s="14" t="s">
        <v>272</v>
      </c>
      <c r="I121" s="14" t="s">
        <v>167</v>
      </c>
      <c r="J121" s="15">
        <v>20202030</v>
      </c>
      <c r="K121" s="14" t="s">
        <v>272</v>
      </c>
      <c r="L121" s="2">
        <v>14854</v>
      </c>
      <c r="M121" s="14" t="s">
        <v>272</v>
      </c>
      <c r="N121" s="15">
        <v>20202030</v>
      </c>
    </row>
    <row r="122" spans="1:14" s="2" customFormat="1" x14ac:dyDescent="0.25">
      <c r="A122" s="14" t="s">
        <v>64</v>
      </c>
      <c r="B122" s="14">
        <v>43462</v>
      </c>
      <c r="C122" s="14" t="s">
        <v>84</v>
      </c>
      <c r="D122" s="14" t="s">
        <v>85</v>
      </c>
      <c r="E122" s="14" t="s">
        <v>30</v>
      </c>
      <c r="F122" s="14" t="s">
        <v>271</v>
      </c>
      <c r="G122" s="16">
        <v>45102020</v>
      </c>
      <c r="H122" s="14" t="s">
        <v>272</v>
      </c>
      <c r="I122" s="14" t="s">
        <v>273</v>
      </c>
      <c r="J122" s="15">
        <v>40201060</v>
      </c>
      <c r="K122" s="14" t="s">
        <v>274</v>
      </c>
      <c r="L122" s="2">
        <v>8936</v>
      </c>
      <c r="M122" s="14" t="s">
        <v>274</v>
      </c>
      <c r="N122" s="15">
        <v>40201060</v>
      </c>
    </row>
    <row r="123" spans="1:14" s="2" customFormat="1" x14ac:dyDescent="0.25">
      <c r="A123" s="14" t="s">
        <v>52</v>
      </c>
      <c r="B123" s="14">
        <v>8029707</v>
      </c>
      <c r="C123" s="14" t="s">
        <v>287</v>
      </c>
      <c r="D123" s="14" t="s">
        <v>288</v>
      </c>
      <c r="E123" s="14" t="s">
        <v>36</v>
      </c>
      <c r="F123" s="14" t="s">
        <v>271</v>
      </c>
      <c r="G123" s="16">
        <v>45102020</v>
      </c>
      <c r="H123" s="14" t="s">
        <v>272</v>
      </c>
      <c r="I123" s="14" t="s">
        <v>273</v>
      </c>
      <c r="J123" s="15">
        <v>40201060</v>
      </c>
      <c r="K123" s="14" t="s">
        <v>274</v>
      </c>
      <c r="L123" s="2">
        <v>286299</v>
      </c>
      <c r="M123" s="14" t="s">
        <v>274</v>
      </c>
      <c r="N123" s="15">
        <v>40201060</v>
      </c>
    </row>
    <row r="124" spans="1:14" s="2" customFormat="1" x14ac:dyDescent="0.25">
      <c r="A124" s="14" t="s">
        <v>289</v>
      </c>
      <c r="B124" s="14">
        <v>25424</v>
      </c>
      <c r="C124" s="14" t="s">
        <v>110</v>
      </c>
      <c r="D124" s="14" t="s">
        <v>111</v>
      </c>
      <c r="E124" s="14" t="s">
        <v>38</v>
      </c>
      <c r="F124" s="14" t="s">
        <v>86</v>
      </c>
      <c r="G124" s="16">
        <v>60101060</v>
      </c>
      <c r="H124" s="14" t="s">
        <v>281</v>
      </c>
      <c r="I124" s="14" t="s">
        <v>86</v>
      </c>
      <c r="J124" s="15">
        <v>60106010</v>
      </c>
      <c r="K124" s="14" t="s">
        <v>282</v>
      </c>
      <c r="L124" s="2">
        <v>20018</v>
      </c>
      <c r="M124" s="14" t="s">
        <v>282</v>
      </c>
      <c r="N124" s="15">
        <v>60106010</v>
      </c>
    </row>
    <row r="125" spans="1:14" s="2" customFormat="1" x14ac:dyDescent="0.25">
      <c r="A125" s="14" t="s">
        <v>290</v>
      </c>
      <c r="B125" s="14">
        <v>8179570</v>
      </c>
      <c r="C125" s="14" t="s">
        <v>84</v>
      </c>
      <c r="D125" s="14" t="s">
        <v>94</v>
      </c>
      <c r="E125" s="14" t="s">
        <v>40</v>
      </c>
      <c r="F125" s="14" t="s">
        <v>271</v>
      </c>
      <c r="G125" s="16">
        <v>45102020</v>
      </c>
      <c r="H125" s="14" t="s">
        <v>272</v>
      </c>
      <c r="I125" s="14" t="s">
        <v>273</v>
      </c>
      <c r="J125" s="15">
        <v>40201060</v>
      </c>
      <c r="K125" s="14" t="s">
        <v>274</v>
      </c>
      <c r="L125" s="2">
        <v>321475</v>
      </c>
      <c r="M125" s="14" t="s">
        <v>274</v>
      </c>
      <c r="N125" s="15">
        <v>40201060</v>
      </c>
    </row>
    <row r="126" spans="1:14" s="2" customFormat="1" x14ac:dyDescent="0.25">
      <c r="A126" s="14" t="s">
        <v>291</v>
      </c>
      <c r="B126" s="14">
        <v>42189</v>
      </c>
      <c r="C126" s="14" t="s">
        <v>182</v>
      </c>
      <c r="D126" s="14" t="s">
        <v>183</v>
      </c>
      <c r="E126" s="14" t="s">
        <v>29</v>
      </c>
      <c r="F126" s="14" t="s">
        <v>86</v>
      </c>
      <c r="G126" s="16">
        <v>60101060</v>
      </c>
      <c r="H126" s="14" t="s">
        <v>281</v>
      </c>
      <c r="I126" s="14" t="s">
        <v>86</v>
      </c>
      <c r="J126" s="15">
        <v>60106010</v>
      </c>
      <c r="K126" s="14" t="s">
        <v>282</v>
      </c>
      <c r="L126" s="2">
        <v>17876</v>
      </c>
      <c r="M126" s="14" t="s">
        <v>282</v>
      </c>
      <c r="N126" s="15">
        <v>60106010</v>
      </c>
    </row>
    <row r="127" spans="1:14" s="2" customFormat="1" x14ac:dyDescent="0.25">
      <c r="A127" s="14" t="s">
        <v>292</v>
      </c>
      <c r="B127" s="14">
        <v>8180178</v>
      </c>
      <c r="C127" s="14" t="s">
        <v>84</v>
      </c>
      <c r="D127" s="14" t="s">
        <v>94</v>
      </c>
      <c r="E127" s="14" t="s">
        <v>40</v>
      </c>
      <c r="F127" s="14" t="s">
        <v>271</v>
      </c>
      <c r="G127" s="16">
        <v>45102020</v>
      </c>
      <c r="H127" s="14" t="s">
        <v>272</v>
      </c>
      <c r="I127" s="14" t="s">
        <v>167</v>
      </c>
      <c r="J127" s="15">
        <v>20202030</v>
      </c>
      <c r="K127" s="14" t="s">
        <v>272</v>
      </c>
      <c r="L127" s="2">
        <v>323298</v>
      </c>
      <c r="M127" s="14" t="s">
        <v>272</v>
      </c>
      <c r="N127" s="15">
        <v>20202030</v>
      </c>
    </row>
    <row r="128" spans="1:14" s="2" customFormat="1" x14ac:dyDescent="0.25">
      <c r="A128" s="14" t="s">
        <v>293</v>
      </c>
      <c r="B128" s="14">
        <v>8180794</v>
      </c>
      <c r="C128" s="14" t="s">
        <v>106</v>
      </c>
      <c r="D128" s="14" t="s">
        <v>128</v>
      </c>
      <c r="E128" s="14" t="s">
        <v>37</v>
      </c>
      <c r="F128" s="14" t="s">
        <v>271</v>
      </c>
      <c r="G128" s="16">
        <v>45102020</v>
      </c>
      <c r="H128" s="14" t="s">
        <v>272</v>
      </c>
      <c r="I128" s="14" t="s">
        <v>273</v>
      </c>
      <c r="J128" s="15">
        <v>40201060</v>
      </c>
      <c r="K128" s="14" t="s">
        <v>274</v>
      </c>
      <c r="L128" s="2">
        <v>325295</v>
      </c>
      <c r="M128" s="14" t="s">
        <v>274</v>
      </c>
      <c r="N128" s="15">
        <v>40201060</v>
      </c>
    </row>
    <row r="129" spans="1:14" s="2" customFormat="1" x14ac:dyDescent="0.25">
      <c r="A129" s="14" t="s">
        <v>294</v>
      </c>
      <c r="B129" s="14">
        <v>43683</v>
      </c>
      <c r="C129" s="14" t="s">
        <v>226</v>
      </c>
      <c r="D129" s="14" t="s">
        <v>85</v>
      </c>
      <c r="E129" s="14" t="s">
        <v>30</v>
      </c>
      <c r="F129" s="14" t="s">
        <v>271</v>
      </c>
      <c r="G129" s="16">
        <v>45102020</v>
      </c>
      <c r="H129" s="14" t="s">
        <v>272</v>
      </c>
      <c r="I129" s="14" t="s">
        <v>167</v>
      </c>
      <c r="J129" s="15">
        <v>20202030</v>
      </c>
      <c r="K129" s="14" t="s">
        <v>272</v>
      </c>
      <c r="L129" s="2">
        <v>40819</v>
      </c>
      <c r="M129" s="14" t="s">
        <v>272</v>
      </c>
      <c r="N129" s="15">
        <v>20202030</v>
      </c>
    </row>
    <row r="130" spans="1:14" s="2" customFormat="1" x14ac:dyDescent="0.25">
      <c r="A130" s="14" t="s">
        <v>295</v>
      </c>
      <c r="B130" s="14">
        <v>681372</v>
      </c>
      <c r="C130" s="14" t="s">
        <v>84</v>
      </c>
      <c r="D130" s="14" t="s">
        <v>85</v>
      </c>
      <c r="E130" s="14" t="s">
        <v>30</v>
      </c>
      <c r="F130" s="14" t="s">
        <v>271</v>
      </c>
      <c r="G130" s="16">
        <v>45102020</v>
      </c>
      <c r="H130" s="14" t="s">
        <v>272</v>
      </c>
      <c r="I130" s="14" t="s">
        <v>273</v>
      </c>
      <c r="J130" s="15">
        <v>40201060</v>
      </c>
      <c r="K130" s="14" t="s">
        <v>274</v>
      </c>
      <c r="L130" s="2">
        <v>162104</v>
      </c>
      <c r="M130" s="14" t="s">
        <v>274</v>
      </c>
      <c r="N130" s="15">
        <v>40201060</v>
      </c>
    </row>
    <row r="131" spans="1:14" s="2" customFormat="1" x14ac:dyDescent="0.25">
      <c r="A131" s="14" t="s">
        <v>296</v>
      </c>
      <c r="B131" s="14">
        <v>351407</v>
      </c>
      <c r="C131" s="14" t="s">
        <v>84</v>
      </c>
      <c r="D131" s="14" t="s">
        <v>94</v>
      </c>
      <c r="E131" s="14" t="s">
        <v>40</v>
      </c>
      <c r="F131" s="14" t="s">
        <v>271</v>
      </c>
      <c r="G131" s="16">
        <v>45102020</v>
      </c>
      <c r="H131" s="14" t="s">
        <v>272</v>
      </c>
      <c r="I131" s="14" t="s">
        <v>102</v>
      </c>
      <c r="J131" s="15">
        <v>25301020</v>
      </c>
      <c r="K131" s="14" t="s">
        <v>297</v>
      </c>
      <c r="L131" s="2">
        <v>140444</v>
      </c>
      <c r="M131" s="14" t="s">
        <v>297</v>
      </c>
      <c r="N131" s="15">
        <v>25301020</v>
      </c>
    </row>
    <row r="132" spans="1:14" s="2" customFormat="1" x14ac:dyDescent="0.25">
      <c r="A132" s="14" t="s">
        <v>298</v>
      </c>
      <c r="B132" s="14">
        <v>8177054</v>
      </c>
      <c r="C132" s="14" t="s">
        <v>110</v>
      </c>
      <c r="D132" s="14" t="s">
        <v>85</v>
      </c>
      <c r="E132" s="14" t="s">
        <v>30</v>
      </c>
      <c r="F132" s="14" t="s">
        <v>271</v>
      </c>
      <c r="G132" s="16">
        <v>45102020</v>
      </c>
      <c r="H132" s="14" t="s">
        <v>272</v>
      </c>
      <c r="I132" s="14" t="s">
        <v>167</v>
      </c>
      <c r="J132" s="15">
        <v>20202030</v>
      </c>
      <c r="K132" s="14" t="s">
        <v>272</v>
      </c>
      <c r="L132" s="2">
        <v>314181</v>
      </c>
      <c r="M132" s="14" t="s">
        <v>272</v>
      </c>
      <c r="N132" s="15">
        <v>20202030</v>
      </c>
    </row>
    <row r="133" spans="1:14" s="2" customFormat="1" x14ac:dyDescent="0.25">
      <c r="A133" s="14" t="s">
        <v>299</v>
      </c>
      <c r="B133" s="14">
        <v>298580</v>
      </c>
      <c r="C133" s="14" t="s">
        <v>226</v>
      </c>
      <c r="D133" s="14" t="s">
        <v>227</v>
      </c>
      <c r="E133" s="14" t="s">
        <v>228</v>
      </c>
      <c r="F133" s="14" t="s">
        <v>273</v>
      </c>
      <c r="G133" s="16">
        <v>40102010</v>
      </c>
      <c r="H133" s="14" t="s">
        <v>277</v>
      </c>
      <c r="I133" s="14" t="s">
        <v>273</v>
      </c>
      <c r="J133" s="15">
        <v>40201050</v>
      </c>
      <c r="K133" s="14" t="s">
        <v>278</v>
      </c>
      <c r="L133" s="2">
        <v>30397</v>
      </c>
      <c r="M133" s="14" t="s">
        <v>278</v>
      </c>
      <c r="N133" s="15">
        <v>40201050</v>
      </c>
    </row>
    <row r="134" spans="1:14" s="2" customFormat="1" x14ac:dyDescent="0.25">
      <c r="A134" s="14" t="s">
        <v>300</v>
      </c>
      <c r="B134" s="14">
        <v>10029</v>
      </c>
      <c r="C134" s="14" t="s">
        <v>84</v>
      </c>
      <c r="D134" s="14" t="s">
        <v>85</v>
      </c>
      <c r="E134" s="14" t="s">
        <v>30</v>
      </c>
      <c r="F134" s="14" t="s">
        <v>86</v>
      </c>
      <c r="G134" s="16">
        <v>60101060</v>
      </c>
      <c r="H134" s="14" t="s">
        <v>281</v>
      </c>
      <c r="I134" s="14" t="s">
        <v>86</v>
      </c>
      <c r="J134" s="15">
        <v>60106010</v>
      </c>
      <c r="K134" s="14" t="s">
        <v>282</v>
      </c>
      <c r="L134" s="2">
        <v>4687</v>
      </c>
      <c r="M134" s="14" t="s">
        <v>282</v>
      </c>
      <c r="N134" s="15">
        <v>60106010</v>
      </c>
    </row>
    <row r="135" spans="1:14" s="2" customFormat="1" x14ac:dyDescent="0.25">
      <c r="A135" s="14" t="s">
        <v>301</v>
      </c>
      <c r="B135" s="14">
        <v>8184827</v>
      </c>
      <c r="C135" s="14" t="s">
        <v>84</v>
      </c>
      <c r="D135" s="14" t="s">
        <v>94</v>
      </c>
      <c r="E135" s="14" t="s">
        <v>40</v>
      </c>
      <c r="F135" s="14" t="s">
        <v>273</v>
      </c>
      <c r="G135" s="16">
        <v>40102010</v>
      </c>
      <c r="H135" s="14" t="s">
        <v>277</v>
      </c>
      <c r="I135" s="14" t="s">
        <v>273</v>
      </c>
      <c r="J135" s="15">
        <v>40201050</v>
      </c>
      <c r="K135" s="14" t="s">
        <v>278</v>
      </c>
      <c r="L135" s="2">
        <v>331235</v>
      </c>
      <c r="M135" s="14" t="s">
        <v>278</v>
      </c>
      <c r="N135" s="15">
        <v>40201050</v>
      </c>
    </row>
    <row r="136" spans="1:14" s="2" customFormat="1" x14ac:dyDescent="0.25">
      <c r="A136" s="14" t="s">
        <v>302</v>
      </c>
      <c r="B136" s="14">
        <v>8029691</v>
      </c>
      <c r="C136" s="14" t="s">
        <v>130</v>
      </c>
      <c r="D136" s="14" t="s">
        <v>138</v>
      </c>
      <c r="E136" s="14" t="s">
        <v>139</v>
      </c>
      <c r="F136" s="14" t="s">
        <v>271</v>
      </c>
      <c r="G136" s="16">
        <v>45102020</v>
      </c>
      <c r="H136" s="14" t="s">
        <v>272</v>
      </c>
      <c r="I136" s="14" t="s">
        <v>273</v>
      </c>
      <c r="J136" s="15">
        <v>40201060</v>
      </c>
      <c r="K136" s="14" t="s">
        <v>274</v>
      </c>
      <c r="L136" s="2">
        <v>286139</v>
      </c>
      <c r="M136" s="14" t="s">
        <v>274</v>
      </c>
      <c r="N136" s="15">
        <v>40201060</v>
      </c>
    </row>
    <row r="137" spans="1:14" s="2" customFormat="1" x14ac:dyDescent="0.25">
      <c r="A137" s="14" t="s">
        <v>303</v>
      </c>
      <c r="B137" s="14">
        <v>33907</v>
      </c>
      <c r="C137" s="14" t="s">
        <v>130</v>
      </c>
      <c r="D137" s="14" t="s">
        <v>201</v>
      </c>
      <c r="E137" s="14" t="s">
        <v>41</v>
      </c>
      <c r="F137" s="14" t="s">
        <v>271</v>
      </c>
      <c r="G137" s="16">
        <v>45102020</v>
      </c>
      <c r="H137" s="14" t="s">
        <v>272</v>
      </c>
      <c r="I137" s="14" t="s">
        <v>102</v>
      </c>
      <c r="J137" s="15">
        <v>25301020</v>
      </c>
      <c r="K137" s="14" t="s">
        <v>297</v>
      </c>
      <c r="L137" s="2">
        <v>39326</v>
      </c>
      <c r="M137" s="14" t="s">
        <v>297</v>
      </c>
      <c r="N137" s="15">
        <v>25301020</v>
      </c>
    </row>
    <row r="138" spans="1:14" s="2" customFormat="1" x14ac:dyDescent="0.25">
      <c r="A138" s="14" t="s">
        <v>304</v>
      </c>
      <c r="B138" s="14">
        <v>402</v>
      </c>
      <c r="C138" s="14" t="s">
        <v>182</v>
      </c>
      <c r="D138" s="14" t="s">
        <v>183</v>
      </c>
      <c r="E138" s="14" t="s">
        <v>29</v>
      </c>
      <c r="F138" s="14" t="s">
        <v>116</v>
      </c>
      <c r="G138" s="16">
        <v>30101040</v>
      </c>
      <c r="H138" s="14" t="s">
        <v>305</v>
      </c>
      <c r="I138" s="14" t="s">
        <v>116</v>
      </c>
      <c r="J138" s="15">
        <v>30101040</v>
      </c>
      <c r="K138" s="14" t="s">
        <v>117</v>
      </c>
      <c r="L138" s="2">
        <v>20537</v>
      </c>
      <c r="M138" s="14" t="s">
        <v>117</v>
      </c>
      <c r="N138" s="15">
        <v>30101040</v>
      </c>
    </row>
    <row r="139" spans="1:14" s="2" customFormat="1" x14ac:dyDescent="0.25">
      <c r="A139" s="14" t="s">
        <v>306</v>
      </c>
      <c r="B139" s="14">
        <v>7530</v>
      </c>
      <c r="C139" s="14" t="s">
        <v>84</v>
      </c>
      <c r="D139" s="14" t="s">
        <v>85</v>
      </c>
      <c r="E139" s="14" t="s">
        <v>30</v>
      </c>
      <c r="F139" s="14" t="s">
        <v>273</v>
      </c>
      <c r="G139" s="16">
        <v>40102010</v>
      </c>
      <c r="H139" s="14" t="s">
        <v>277</v>
      </c>
      <c r="I139" s="14" t="s">
        <v>273</v>
      </c>
      <c r="J139" s="15">
        <v>40201050</v>
      </c>
      <c r="K139" s="14" t="s">
        <v>278</v>
      </c>
      <c r="L139" s="2">
        <v>8671</v>
      </c>
      <c r="M139" s="14" t="s">
        <v>278</v>
      </c>
      <c r="N139" s="15">
        <v>40201050</v>
      </c>
    </row>
    <row r="140" spans="1:14" s="2" customFormat="1" x14ac:dyDescent="0.25">
      <c r="A140" s="14" t="s">
        <v>307</v>
      </c>
      <c r="B140" s="14">
        <v>31915</v>
      </c>
      <c r="C140" s="14" t="s">
        <v>110</v>
      </c>
      <c r="D140" s="14" t="s">
        <v>111</v>
      </c>
      <c r="E140" s="14" t="s">
        <v>38</v>
      </c>
      <c r="F140" s="14" t="s">
        <v>86</v>
      </c>
      <c r="G140" s="16">
        <v>60101060</v>
      </c>
      <c r="H140" s="14" t="s">
        <v>281</v>
      </c>
      <c r="I140" s="14" t="s">
        <v>86</v>
      </c>
      <c r="J140" s="15">
        <v>60106010</v>
      </c>
      <c r="K140" s="14" t="s">
        <v>282</v>
      </c>
      <c r="L140" s="2">
        <v>20628</v>
      </c>
      <c r="M140" s="14" t="s">
        <v>282</v>
      </c>
      <c r="N140" s="15">
        <v>60106010</v>
      </c>
    </row>
    <row r="141" spans="1:14" s="2" customFormat="1" x14ac:dyDescent="0.25">
      <c r="A141" s="14" t="s">
        <v>308</v>
      </c>
      <c r="B141" s="14">
        <v>817966</v>
      </c>
      <c r="C141" s="14" t="s">
        <v>84</v>
      </c>
      <c r="D141" s="14" t="s">
        <v>85</v>
      </c>
      <c r="E141" s="14" t="s">
        <v>30</v>
      </c>
      <c r="F141" s="14" t="s">
        <v>116</v>
      </c>
      <c r="G141" s="16">
        <v>30101040</v>
      </c>
      <c r="H141" s="14" t="s">
        <v>305</v>
      </c>
      <c r="I141" s="14" t="s">
        <v>116</v>
      </c>
      <c r="J141" s="15">
        <v>30101040</v>
      </c>
      <c r="K141" s="14" t="s">
        <v>117</v>
      </c>
      <c r="L141" s="2">
        <v>273336</v>
      </c>
      <c r="M141" s="14" t="s">
        <v>117</v>
      </c>
      <c r="N141" s="15">
        <v>30101040</v>
      </c>
    </row>
    <row r="142" spans="1:14" s="2" customFormat="1" x14ac:dyDescent="0.25">
      <c r="A142" s="14" t="s">
        <v>309</v>
      </c>
      <c r="B142" s="14">
        <v>351232</v>
      </c>
      <c r="C142" s="14" t="s">
        <v>84</v>
      </c>
      <c r="D142" s="14" t="s">
        <v>85</v>
      </c>
      <c r="E142" s="14" t="s">
        <v>30</v>
      </c>
      <c r="F142" s="14" t="s">
        <v>86</v>
      </c>
      <c r="G142" s="16">
        <v>60101080</v>
      </c>
      <c r="H142" s="14" t="s">
        <v>87</v>
      </c>
      <c r="I142" s="14" t="s">
        <v>86</v>
      </c>
      <c r="J142" s="15">
        <v>60108010</v>
      </c>
      <c r="K142" s="14" t="s">
        <v>90</v>
      </c>
      <c r="L142" s="2">
        <v>140331</v>
      </c>
      <c r="M142" s="14" t="s">
        <v>90</v>
      </c>
      <c r="N142" s="15">
        <v>60108010</v>
      </c>
    </row>
    <row r="143" spans="1:14" s="2" customFormat="1" x14ac:dyDescent="0.25">
      <c r="A143" s="14" t="s">
        <v>310</v>
      </c>
      <c r="B143" s="14">
        <v>8104997</v>
      </c>
      <c r="C143" s="14" t="s">
        <v>84</v>
      </c>
      <c r="D143" s="14" t="s">
        <v>94</v>
      </c>
      <c r="E143" s="14" t="s">
        <v>40</v>
      </c>
      <c r="F143" s="14" t="s">
        <v>271</v>
      </c>
      <c r="G143" s="16">
        <v>45102020</v>
      </c>
      <c r="H143" s="14" t="s">
        <v>272</v>
      </c>
      <c r="I143" s="14" t="s">
        <v>167</v>
      </c>
      <c r="J143" s="15">
        <v>20202030</v>
      </c>
      <c r="K143" s="14" t="s">
        <v>272</v>
      </c>
      <c r="L143" s="2">
        <v>298180</v>
      </c>
      <c r="M143" s="14" t="s">
        <v>272</v>
      </c>
      <c r="N143" s="15">
        <v>20202030</v>
      </c>
    </row>
    <row r="144" spans="1:14" s="2" customFormat="1" x14ac:dyDescent="0.25">
      <c r="A144" s="14" t="s">
        <v>54</v>
      </c>
      <c r="B144" s="14">
        <v>817626</v>
      </c>
      <c r="C144" s="14" t="s">
        <v>241</v>
      </c>
      <c r="D144" s="14" t="s">
        <v>253</v>
      </c>
      <c r="E144" s="14" t="s">
        <v>33</v>
      </c>
      <c r="F144" s="14" t="s">
        <v>271</v>
      </c>
      <c r="G144" s="16">
        <v>45102020</v>
      </c>
      <c r="H144" s="14" t="s">
        <v>272</v>
      </c>
      <c r="I144" s="14" t="s">
        <v>273</v>
      </c>
      <c r="J144" s="15">
        <v>40201060</v>
      </c>
      <c r="K144" s="14" t="s">
        <v>274</v>
      </c>
      <c r="L144" s="2">
        <v>272996</v>
      </c>
      <c r="M144" s="14" t="s">
        <v>274</v>
      </c>
      <c r="N144" s="15">
        <v>40201060</v>
      </c>
    </row>
    <row r="145" spans="1:14" s="2" customFormat="1" x14ac:dyDescent="0.25">
      <c r="A145" s="14" t="s">
        <v>311</v>
      </c>
      <c r="B145" s="14">
        <v>4501</v>
      </c>
      <c r="C145" s="14" t="s">
        <v>84</v>
      </c>
      <c r="D145" s="14" t="s">
        <v>85</v>
      </c>
      <c r="E145" s="14" t="s">
        <v>30</v>
      </c>
      <c r="F145" s="14" t="s">
        <v>86</v>
      </c>
      <c r="G145" s="16">
        <v>60101060</v>
      </c>
      <c r="H145" s="14" t="s">
        <v>281</v>
      </c>
      <c r="I145" s="14" t="s">
        <v>86</v>
      </c>
      <c r="J145" s="15">
        <v>60106010</v>
      </c>
      <c r="K145" s="14" t="s">
        <v>282</v>
      </c>
      <c r="L145" s="2">
        <v>15657</v>
      </c>
      <c r="M145" s="14" t="s">
        <v>282</v>
      </c>
      <c r="N145" s="15">
        <v>60106010</v>
      </c>
    </row>
    <row r="146" spans="1:14" s="2" customFormat="1" x14ac:dyDescent="0.25">
      <c r="A146" s="14" t="s">
        <v>312</v>
      </c>
      <c r="B146" s="14">
        <v>8112711</v>
      </c>
      <c r="C146" s="14" t="s">
        <v>215</v>
      </c>
      <c r="D146" s="14" t="s">
        <v>216</v>
      </c>
      <c r="E146" s="14" t="s">
        <v>217</v>
      </c>
      <c r="F146" s="14" t="s">
        <v>116</v>
      </c>
      <c r="G146" s="16">
        <v>30101040</v>
      </c>
      <c r="H146" s="14" t="s">
        <v>305</v>
      </c>
      <c r="I146" s="14" t="s">
        <v>116</v>
      </c>
      <c r="J146" s="15">
        <v>30101040</v>
      </c>
      <c r="K146" s="14" t="s">
        <v>117</v>
      </c>
      <c r="L146" s="2">
        <v>309200</v>
      </c>
      <c r="M146" s="14" t="s">
        <v>117</v>
      </c>
      <c r="N146" s="15">
        <v>30101040</v>
      </c>
    </row>
    <row r="147" spans="1:14" s="2" customFormat="1" x14ac:dyDescent="0.25">
      <c r="A147" s="14" t="s">
        <v>58</v>
      </c>
      <c r="B147" s="14">
        <v>44387</v>
      </c>
      <c r="C147" s="14" t="s">
        <v>84</v>
      </c>
      <c r="D147" s="14" t="s">
        <v>85</v>
      </c>
      <c r="E147" s="14" t="s">
        <v>30</v>
      </c>
      <c r="F147" s="14" t="s">
        <v>271</v>
      </c>
      <c r="G147" s="16">
        <v>45102020</v>
      </c>
      <c r="H147" s="14" t="s">
        <v>272</v>
      </c>
      <c r="I147" s="14" t="s">
        <v>167</v>
      </c>
      <c r="J147" s="15">
        <v>20202030</v>
      </c>
      <c r="K147" s="14" t="s">
        <v>272</v>
      </c>
      <c r="L147" s="2">
        <v>1699</v>
      </c>
      <c r="M147" s="14" t="s">
        <v>272</v>
      </c>
      <c r="N147" s="15">
        <v>20202030</v>
      </c>
    </row>
    <row r="148" spans="1:14" s="2" customFormat="1" x14ac:dyDescent="0.25">
      <c r="A148" s="14" t="s">
        <v>313</v>
      </c>
      <c r="B148" s="14">
        <v>41221</v>
      </c>
      <c r="C148" s="14" t="s">
        <v>84</v>
      </c>
      <c r="D148" s="14" t="s">
        <v>85</v>
      </c>
      <c r="E148" s="14" t="s">
        <v>30</v>
      </c>
      <c r="F148" s="14" t="s">
        <v>86</v>
      </c>
      <c r="G148" s="16">
        <v>60101080</v>
      </c>
      <c r="H148" s="14" t="s">
        <v>87</v>
      </c>
      <c r="I148" s="14" t="s">
        <v>86</v>
      </c>
      <c r="J148" s="15">
        <v>60108050</v>
      </c>
      <c r="K148" s="14" t="s">
        <v>98</v>
      </c>
      <c r="L148" s="2">
        <v>3910</v>
      </c>
      <c r="M148" s="14" t="s">
        <v>98</v>
      </c>
      <c r="N148" s="15">
        <v>60108050</v>
      </c>
    </row>
    <row r="149" spans="1:14" s="2" customFormat="1" x14ac:dyDescent="0.25">
      <c r="A149" s="14" t="s">
        <v>314</v>
      </c>
      <c r="B149" s="14">
        <v>824249</v>
      </c>
      <c r="C149" s="14" t="s">
        <v>113</v>
      </c>
      <c r="D149" s="14" t="s">
        <v>94</v>
      </c>
      <c r="E149" s="14" t="s">
        <v>40</v>
      </c>
      <c r="F149" s="14" t="s">
        <v>271</v>
      </c>
      <c r="G149" s="16">
        <v>45102020</v>
      </c>
      <c r="H149" s="14" t="s">
        <v>272</v>
      </c>
      <c r="I149" s="14" t="s">
        <v>273</v>
      </c>
      <c r="J149" s="15">
        <v>40201060</v>
      </c>
      <c r="K149" s="14" t="s">
        <v>274</v>
      </c>
      <c r="L149" s="2">
        <v>278300</v>
      </c>
      <c r="M149" s="14" t="s">
        <v>274</v>
      </c>
      <c r="N149" s="15">
        <v>40201060</v>
      </c>
    </row>
    <row r="150" spans="1:14" s="2" customFormat="1" x14ac:dyDescent="0.25">
      <c r="A150" s="14" t="s">
        <v>315</v>
      </c>
      <c r="B150" s="14">
        <v>13638</v>
      </c>
      <c r="C150" s="14" t="s">
        <v>84</v>
      </c>
      <c r="D150" s="14" t="s">
        <v>85</v>
      </c>
      <c r="E150" s="14" t="s">
        <v>30</v>
      </c>
      <c r="F150" s="14" t="s">
        <v>86</v>
      </c>
      <c r="G150" s="16">
        <v>60101080</v>
      </c>
      <c r="H150" s="14" t="s">
        <v>87</v>
      </c>
      <c r="I150" s="14" t="s">
        <v>86</v>
      </c>
      <c r="J150" s="15">
        <v>60108020</v>
      </c>
      <c r="K150" s="14" t="s">
        <v>92</v>
      </c>
      <c r="L150" s="2">
        <v>14049</v>
      </c>
      <c r="M150" s="14" t="s">
        <v>92</v>
      </c>
      <c r="N150" s="15">
        <v>60108020</v>
      </c>
    </row>
    <row r="151" spans="1:14" s="2" customFormat="1" x14ac:dyDescent="0.25">
      <c r="A151" s="14" t="s">
        <v>316</v>
      </c>
      <c r="B151" s="14">
        <v>8177605</v>
      </c>
      <c r="C151" s="14" t="s">
        <v>113</v>
      </c>
      <c r="D151" s="14" t="s">
        <v>114</v>
      </c>
      <c r="E151" s="14" t="s">
        <v>28</v>
      </c>
      <c r="F151" s="14" t="s">
        <v>116</v>
      </c>
      <c r="G151" s="16">
        <v>30101040</v>
      </c>
      <c r="H151" s="14" t="s">
        <v>305</v>
      </c>
      <c r="I151" s="14" t="s">
        <v>116</v>
      </c>
      <c r="J151" s="15">
        <v>30101040</v>
      </c>
      <c r="K151" s="14" t="s">
        <v>117</v>
      </c>
      <c r="L151" s="2">
        <v>315361</v>
      </c>
      <c r="M151" s="14" t="s">
        <v>117</v>
      </c>
      <c r="N151" s="15">
        <v>30101040</v>
      </c>
    </row>
    <row r="152" spans="1:14" s="2" customFormat="1" x14ac:dyDescent="0.25">
      <c r="A152" s="14" t="s">
        <v>317</v>
      </c>
      <c r="B152" s="14">
        <v>465132</v>
      </c>
      <c r="C152" s="14" t="s">
        <v>166</v>
      </c>
      <c r="D152" s="14" t="s">
        <v>180</v>
      </c>
      <c r="E152" s="14" t="s">
        <v>47</v>
      </c>
      <c r="F152" s="14" t="s">
        <v>86</v>
      </c>
      <c r="G152" s="16">
        <v>60101080</v>
      </c>
      <c r="H152" s="14" t="s">
        <v>87</v>
      </c>
      <c r="I152" s="14" t="s">
        <v>86</v>
      </c>
      <c r="J152" s="15">
        <v>60108050</v>
      </c>
      <c r="K152" s="14" t="s">
        <v>98</v>
      </c>
      <c r="L152" s="2">
        <v>152284</v>
      </c>
      <c r="M152" s="14" t="s">
        <v>98</v>
      </c>
      <c r="N152" s="15">
        <v>60108050</v>
      </c>
    </row>
    <row r="153" spans="1:14" s="2" customFormat="1" x14ac:dyDescent="0.25">
      <c r="A153" s="14" t="s">
        <v>318</v>
      </c>
      <c r="B153" s="14">
        <v>8184850</v>
      </c>
      <c r="C153" s="14" t="s">
        <v>84</v>
      </c>
      <c r="D153" s="14" t="s">
        <v>85</v>
      </c>
      <c r="E153" s="14" t="s">
        <v>30</v>
      </c>
      <c r="F153" s="14" t="s">
        <v>271</v>
      </c>
      <c r="G153" s="16">
        <v>45102020</v>
      </c>
      <c r="H153" s="14" t="s">
        <v>272</v>
      </c>
      <c r="I153" s="14" t="s">
        <v>273</v>
      </c>
      <c r="J153" s="15">
        <v>40201060</v>
      </c>
      <c r="K153" s="14" t="s">
        <v>274</v>
      </c>
      <c r="L153" s="2">
        <v>331397</v>
      </c>
      <c r="M153" s="14" t="s">
        <v>274</v>
      </c>
      <c r="N153" s="15">
        <v>40201060</v>
      </c>
    </row>
    <row r="154" spans="1:14" s="2" customFormat="1" x14ac:dyDescent="0.25">
      <c r="A154" s="14" t="s">
        <v>319</v>
      </c>
      <c r="B154" s="14">
        <v>8248357</v>
      </c>
      <c r="C154" s="14" t="s">
        <v>226</v>
      </c>
      <c r="D154" s="14" t="s">
        <v>227</v>
      </c>
      <c r="E154" s="14" t="s">
        <v>228</v>
      </c>
      <c r="F154" s="14" t="s">
        <v>271</v>
      </c>
      <c r="G154" s="16">
        <v>45102020</v>
      </c>
      <c r="H154" s="14" t="s">
        <v>272</v>
      </c>
      <c r="I154" s="14" t="s">
        <v>273</v>
      </c>
      <c r="J154" s="15">
        <v>40201060</v>
      </c>
      <c r="K154" s="14" t="s">
        <v>274</v>
      </c>
      <c r="L154" s="2">
        <v>334939</v>
      </c>
      <c r="M154" s="14" t="s">
        <v>274</v>
      </c>
      <c r="N154" s="15">
        <v>40201060</v>
      </c>
    </row>
    <row r="155" spans="1:14" s="2" customFormat="1" x14ac:dyDescent="0.25">
      <c r="A155" s="14" t="s">
        <v>320</v>
      </c>
      <c r="B155" s="14">
        <v>8185442</v>
      </c>
      <c r="C155" s="14" t="s">
        <v>321</v>
      </c>
      <c r="D155" s="14" t="s">
        <v>253</v>
      </c>
      <c r="E155" s="14" t="s">
        <v>33</v>
      </c>
      <c r="F155" s="14" t="s">
        <v>271</v>
      </c>
      <c r="G155" s="16">
        <v>45102020</v>
      </c>
      <c r="H155" s="14" t="s">
        <v>272</v>
      </c>
      <c r="I155" s="14" t="s">
        <v>167</v>
      </c>
      <c r="J155" s="15">
        <v>20202030</v>
      </c>
      <c r="K155" s="14" t="s">
        <v>272</v>
      </c>
      <c r="L155" s="2">
        <v>333160</v>
      </c>
      <c r="M155" s="14" t="s">
        <v>272</v>
      </c>
      <c r="N155" s="15">
        <v>20202030</v>
      </c>
    </row>
    <row r="156" spans="1:14" s="2" customFormat="1" x14ac:dyDescent="0.25">
      <c r="A156" s="14" t="s">
        <v>322</v>
      </c>
      <c r="B156" s="14">
        <v>8180053</v>
      </c>
      <c r="C156" s="14" t="s">
        <v>323</v>
      </c>
      <c r="D156" s="14" t="s">
        <v>94</v>
      </c>
      <c r="E156" s="14" t="s">
        <v>40</v>
      </c>
      <c r="F156" s="14" t="s">
        <v>271</v>
      </c>
      <c r="G156" s="16">
        <v>45102020</v>
      </c>
      <c r="H156" s="14" t="s">
        <v>272</v>
      </c>
      <c r="I156" s="14" t="s">
        <v>273</v>
      </c>
      <c r="J156" s="15">
        <v>40201060</v>
      </c>
      <c r="K156" s="14" t="s">
        <v>274</v>
      </c>
      <c r="L156" s="2">
        <v>322596</v>
      </c>
      <c r="M156" s="14" t="s">
        <v>274</v>
      </c>
      <c r="N156" s="15">
        <v>40201060</v>
      </c>
    </row>
    <row r="157" spans="1:14" s="2" customFormat="1" x14ac:dyDescent="0.25">
      <c r="A157" s="14" t="s">
        <v>324</v>
      </c>
      <c r="B157" s="14">
        <v>277295</v>
      </c>
      <c r="C157" s="14" t="s">
        <v>144</v>
      </c>
      <c r="D157" s="14" t="s">
        <v>145</v>
      </c>
      <c r="E157" s="14" t="s">
        <v>48</v>
      </c>
      <c r="F157" s="14" t="s">
        <v>116</v>
      </c>
      <c r="G157" s="16">
        <v>30101040</v>
      </c>
      <c r="H157" s="14" t="s">
        <v>305</v>
      </c>
      <c r="I157" s="14" t="s">
        <v>116</v>
      </c>
      <c r="J157" s="15">
        <v>30101040</v>
      </c>
      <c r="K157" s="14" t="s">
        <v>117</v>
      </c>
      <c r="L157" s="2">
        <v>126732</v>
      </c>
      <c r="M157" s="14" t="s">
        <v>117</v>
      </c>
      <c r="N157" s="15">
        <v>30101040</v>
      </c>
    </row>
    <row r="158" spans="1:14" s="2" customFormat="1" x14ac:dyDescent="0.25">
      <c r="A158" s="14" t="s">
        <v>325</v>
      </c>
      <c r="B158" s="14">
        <v>352312</v>
      </c>
      <c r="C158" s="14" t="s">
        <v>106</v>
      </c>
      <c r="D158" s="14" t="s">
        <v>128</v>
      </c>
      <c r="E158" s="14" t="s">
        <v>37</v>
      </c>
      <c r="F158" s="14" t="s">
        <v>273</v>
      </c>
      <c r="G158" s="16">
        <v>40102010</v>
      </c>
      <c r="H158" s="14" t="s">
        <v>277</v>
      </c>
      <c r="I158" s="14" t="s">
        <v>273</v>
      </c>
      <c r="J158" s="15">
        <v>40201050</v>
      </c>
      <c r="K158" s="14" t="s">
        <v>278</v>
      </c>
      <c r="L158" s="2">
        <v>140665</v>
      </c>
      <c r="M158" s="14" t="s">
        <v>278</v>
      </c>
      <c r="N158" s="15">
        <v>40201050</v>
      </c>
    </row>
    <row r="159" spans="1:14" s="2" customFormat="1" x14ac:dyDescent="0.25">
      <c r="A159" s="14" t="s">
        <v>326</v>
      </c>
      <c r="B159" s="14">
        <v>312705</v>
      </c>
      <c r="C159" s="14" t="s">
        <v>84</v>
      </c>
      <c r="D159" s="14" t="s">
        <v>94</v>
      </c>
      <c r="E159" s="14" t="s">
        <v>40</v>
      </c>
      <c r="F159" s="14" t="s">
        <v>86</v>
      </c>
      <c r="G159" s="16">
        <v>60101080</v>
      </c>
      <c r="H159" s="14" t="s">
        <v>87</v>
      </c>
      <c r="I159" s="14" t="s">
        <v>86</v>
      </c>
      <c r="J159" s="15">
        <v>60108010</v>
      </c>
      <c r="K159" s="14" t="s">
        <v>90</v>
      </c>
      <c r="L159" s="2">
        <v>136778</v>
      </c>
      <c r="M159" s="14" t="s">
        <v>90</v>
      </c>
      <c r="N159" s="15">
        <v>60108010</v>
      </c>
    </row>
    <row r="160" spans="1:14" s="2" customFormat="1" x14ac:dyDescent="0.25">
      <c r="A160" s="14" t="s">
        <v>61</v>
      </c>
      <c r="B160" s="14">
        <v>5158</v>
      </c>
      <c r="C160" s="14" t="s">
        <v>84</v>
      </c>
      <c r="D160" s="14" t="s">
        <v>94</v>
      </c>
      <c r="E160" s="14" t="s">
        <v>40</v>
      </c>
      <c r="F160" s="14" t="s">
        <v>271</v>
      </c>
      <c r="G160" s="16">
        <v>45102020</v>
      </c>
      <c r="H160" s="14" t="s">
        <v>272</v>
      </c>
      <c r="I160" s="14" t="s">
        <v>167</v>
      </c>
      <c r="J160" s="15">
        <v>20202010</v>
      </c>
      <c r="K160" s="14" t="s">
        <v>268</v>
      </c>
      <c r="L160" s="2">
        <v>1102</v>
      </c>
      <c r="M160" s="14" t="s">
        <v>268</v>
      </c>
      <c r="N160" s="15">
        <v>20202010</v>
      </c>
    </row>
    <row r="161" spans="1:14" s="2" customFormat="1" x14ac:dyDescent="0.25">
      <c r="A161" s="14" t="s">
        <v>327</v>
      </c>
      <c r="B161" s="14">
        <v>10344</v>
      </c>
      <c r="C161" s="14" t="s">
        <v>84</v>
      </c>
      <c r="D161" s="14" t="s">
        <v>85</v>
      </c>
      <c r="E161" s="14" t="s">
        <v>30</v>
      </c>
      <c r="F161" s="14" t="s">
        <v>86</v>
      </c>
      <c r="G161" s="16">
        <v>60101060</v>
      </c>
      <c r="H161" s="14" t="s">
        <v>281</v>
      </c>
      <c r="I161" s="14" t="s">
        <v>86</v>
      </c>
      <c r="J161" s="15">
        <v>60106020</v>
      </c>
      <c r="K161" s="14" t="s">
        <v>328</v>
      </c>
      <c r="L161" s="2">
        <v>14458</v>
      </c>
      <c r="M161" s="14" t="s">
        <v>328</v>
      </c>
      <c r="N161" s="15">
        <v>60106020</v>
      </c>
    </row>
    <row r="162" spans="1:14" s="2" customFormat="1" x14ac:dyDescent="0.25">
      <c r="A162" s="14" t="s">
        <v>329</v>
      </c>
      <c r="B162" s="14">
        <v>812946</v>
      </c>
      <c r="C162" s="14" t="s">
        <v>84</v>
      </c>
      <c r="D162" s="14" t="s">
        <v>85</v>
      </c>
      <c r="E162" s="14" t="s">
        <v>30</v>
      </c>
      <c r="F162" s="14" t="s">
        <v>86</v>
      </c>
      <c r="G162" s="16">
        <v>60101080</v>
      </c>
      <c r="H162" s="14" t="s">
        <v>87</v>
      </c>
      <c r="I162" s="14" t="s">
        <v>86</v>
      </c>
      <c r="J162" s="15">
        <v>60108010</v>
      </c>
      <c r="K162" s="14" t="s">
        <v>90</v>
      </c>
      <c r="L162" s="2">
        <v>269277</v>
      </c>
      <c r="M162" s="14" t="s">
        <v>90</v>
      </c>
      <c r="N162" s="15">
        <v>60108010</v>
      </c>
    </row>
    <row r="163" spans="1:14" s="2" customFormat="1" x14ac:dyDescent="0.25">
      <c r="A163" s="14" t="s">
        <v>51</v>
      </c>
      <c r="B163" s="14">
        <v>10089</v>
      </c>
      <c r="C163" s="14" t="s">
        <v>84</v>
      </c>
      <c r="D163" s="14" t="s">
        <v>94</v>
      </c>
      <c r="E163" s="14" t="s">
        <v>40</v>
      </c>
      <c r="F163" s="14" t="s">
        <v>271</v>
      </c>
      <c r="G163" s="16">
        <v>45102020</v>
      </c>
      <c r="H163" s="14" t="s">
        <v>272</v>
      </c>
      <c r="I163" s="14" t="s">
        <v>273</v>
      </c>
      <c r="J163" s="15">
        <v>40201060</v>
      </c>
      <c r="K163" s="14" t="s">
        <v>274</v>
      </c>
      <c r="L163" s="2">
        <v>6544</v>
      </c>
      <c r="M163" s="14" t="s">
        <v>274</v>
      </c>
      <c r="N163" s="15">
        <v>40201060</v>
      </c>
    </row>
    <row r="164" spans="1:14" s="2" customFormat="1" x14ac:dyDescent="0.25">
      <c r="A164" s="14" t="s">
        <v>330</v>
      </c>
      <c r="B164" s="14">
        <v>28470</v>
      </c>
      <c r="C164" s="14" t="s">
        <v>84</v>
      </c>
      <c r="D164" s="14" t="s">
        <v>94</v>
      </c>
      <c r="E164" s="14" t="s">
        <v>40</v>
      </c>
      <c r="F164" s="14" t="s">
        <v>86</v>
      </c>
      <c r="G164" s="16">
        <v>60101080</v>
      </c>
      <c r="H164" s="14" t="s">
        <v>87</v>
      </c>
      <c r="I164" s="14" t="s">
        <v>86</v>
      </c>
      <c r="J164" s="15">
        <v>60108030</v>
      </c>
      <c r="K164" s="14" t="s">
        <v>88</v>
      </c>
      <c r="L164" s="2">
        <v>12882</v>
      </c>
      <c r="M164" s="14" t="s">
        <v>88</v>
      </c>
      <c r="N164" s="15">
        <v>60108030</v>
      </c>
    </row>
    <row r="165" spans="1:14" s="2" customFormat="1" x14ac:dyDescent="0.25">
      <c r="A165" s="14" t="s">
        <v>331</v>
      </c>
      <c r="B165" s="14">
        <v>41012</v>
      </c>
      <c r="C165" s="14" t="s">
        <v>84</v>
      </c>
      <c r="D165" s="14" t="s">
        <v>85</v>
      </c>
      <c r="E165" s="14" t="s">
        <v>30</v>
      </c>
      <c r="F165" s="14" t="s">
        <v>86</v>
      </c>
      <c r="G165" s="16">
        <v>60101060</v>
      </c>
      <c r="H165" s="14" t="s">
        <v>281</v>
      </c>
      <c r="I165" s="14" t="s">
        <v>86</v>
      </c>
      <c r="J165" s="15">
        <v>60106010</v>
      </c>
      <c r="K165" s="14" t="s">
        <v>282</v>
      </c>
      <c r="L165" s="2" t="e">
        <v>#N/A</v>
      </c>
      <c r="M165" s="14" t="s">
        <v>282</v>
      </c>
      <c r="N165" s="15">
        <v>60106010</v>
      </c>
    </row>
    <row r="166" spans="1:14" s="2" customFormat="1" x14ac:dyDescent="0.25">
      <c r="A166" s="14" t="s">
        <v>332</v>
      </c>
      <c r="B166" s="14">
        <v>328863</v>
      </c>
      <c r="C166" s="14" t="s">
        <v>84</v>
      </c>
      <c r="D166" s="14" t="s">
        <v>85</v>
      </c>
      <c r="E166" s="14" t="s">
        <v>30</v>
      </c>
      <c r="F166" s="14" t="s">
        <v>273</v>
      </c>
      <c r="G166" s="16">
        <v>40102010</v>
      </c>
      <c r="H166" s="14" t="s">
        <v>277</v>
      </c>
      <c r="I166" s="14" t="s">
        <v>273</v>
      </c>
      <c r="J166" s="15">
        <v>40201050</v>
      </c>
      <c r="K166" s="14" t="s">
        <v>278</v>
      </c>
      <c r="L166" s="2">
        <v>139311</v>
      </c>
      <c r="M166" s="14" t="s">
        <v>278</v>
      </c>
      <c r="N166" s="15">
        <v>40201050</v>
      </c>
    </row>
    <row r="167" spans="1:14" s="2" customFormat="1" x14ac:dyDescent="0.25">
      <c r="A167" s="14" t="s">
        <v>333</v>
      </c>
      <c r="B167" s="14">
        <v>8438</v>
      </c>
      <c r="C167" s="14" t="s">
        <v>84</v>
      </c>
      <c r="D167" s="14" t="s">
        <v>85</v>
      </c>
      <c r="E167" s="14" t="s">
        <v>30</v>
      </c>
      <c r="F167" s="14" t="s">
        <v>86</v>
      </c>
      <c r="G167" s="16">
        <v>60101060</v>
      </c>
      <c r="H167" s="14" t="s">
        <v>281</v>
      </c>
      <c r="I167" s="14" t="s">
        <v>86</v>
      </c>
      <c r="J167" s="15">
        <v>60106010</v>
      </c>
      <c r="K167" s="14" t="s">
        <v>282</v>
      </c>
      <c r="L167" s="2">
        <v>4713</v>
      </c>
      <c r="M167" s="14" t="s">
        <v>282</v>
      </c>
      <c r="N167" s="15">
        <v>60106010</v>
      </c>
    </row>
    <row r="168" spans="1:14" s="2" customFormat="1" x14ac:dyDescent="0.25">
      <c r="A168" s="14" t="s">
        <v>63</v>
      </c>
      <c r="B168" s="14">
        <v>225231</v>
      </c>
      <c r="C168" s="14" t="s">
        <v>334</v>
      </c>
      <c r="D168" s="14" t="s">
        <v>335</v>
      </c>
      <c r="E168" s="14" t="s">
        <v>39</v>
      </c>
      <c r="F168" s="14" t="s">
        <v>271</v>
      </c>
      <c r="G168" s="16">
        <v>45102020</v>
      </c>
      <c r="H168" s="14" t="s">
        <v>272</v>
      </c>
      <c r="I168" s="14" t="s">
        <v>102</v>
      </c>
      <c r="J168" s="15">
        <v>25301020</v>
      </c>
      <c r="K168" s="14" t="s">
        <v>297</v>
      </c>
      <c r="L168" s="2">
        <v>118474</v>
      </c>
      <c r="M168" s="14" t="s">
        <v>297</v>
      </c>
      <c r="N168" s="15">
        <v>25301020</v>
      </c>
    </row>
    <row r="169" spans="1:14" s="2" customFormat="1" x14ac:dyDescent="0.25">
      <c r="A169" s="14" t="s">
        <v>336</v>
      </c>
      <c r="B169" s="14">
        <v>9897</v>
      </c>
      <c r="C169" s="14" t="s">
        <v>84</v>
      </c>
      <c r="D169" s="14" t="s">
        <v>85</v>
      </c>
      <c r="E169" s="14" t="s">
        <v>30</v>
      </c>
      <c r="F169" s="14" t="s">
        <v>86</v>
      </c>
      <c r="G169" s="16">
        <v>60101060</v>
      </c>
      <c r="H169" s="14" t="s">
        <v>281</v>
      </c>
      <c r="I169" s="14" t="s">
        <v>86</v>
      </c>
      <c r="J169" s="15">
        <v>60106010</v>
      </c>
      <c r="K169" s="14" t="s">
        <v>282</v>
      </c>
      <c r="L169" s="2">
        <v>1353</v>
      </c>
      <c r="M169" s="14" t="s">
        <v>282</v>
      </c>
      <c r="N169" s="15">
        <v>60106010</v>
      </c>
    </row>
    <row r="170" spans="1:14" s="2" customFormat="1" x14ac:dyDescent="0.25">
      <c r="A170" s="14" t="s">
        <v>337</v>
      </c>
      <c r="B170" s="14">
        <v>918</v>
      </c>
      <c r="C170" s="14" t="s">
        <v>119</v>
      </c>
      <c r="D170" s="14" t="s">
        <v>120</v>
      </c>
      <c r="E170" s="14" t="s">
        <v>35</v>
      </c>
      <c r="F170" s="14" t="s">
        <v>116</v>
      </c>
      <c r="G170" s="16">
        <v>30101040</v>
      </c>
      <c r="H170" s="14" t="s">
        <v>305</v>
      </c>
      <c r="I170" s="14" t="s">
        <v>116</v>
      </c>
      <c r="J170" s="15">
        <v>30101040</v>
      </c>
      <c r="K170" s="14" t="s">
        <v>117</v>
      </c>
      <c r="L170" s="2">
        <v>13701</v>
      </c>
      <c r="M170" s="14" t="s">
        <v>117</v>
      </c>
      <c r="N170" s="15">
        <v>30101040</v>
      </c>
    </row>
    <row r="171" spans="1:14" s="2" customFormat="1" x14ac:dyDescent="0.25">
      <c r="A171" s="14" t="s">
        <v>338</v>
      </c>
      <c r="B171" s="14">
        <v>576432</v>
      </c>
      <c r="C171" s="14" t="s">
        <v>84</v>
      </c>
      <c r="D171" s="14" t="s">
        <v>85</v>
      </c>
      <c r="E171" s="14" t="s">
        <v>30</v>
      </c>
      <c r="F171" s="14" t="s">
        <v>86</v>
      </c>
      <c r="G171" s="16">
        <v>60101080</v>
      </c>
      <c r="H171" s="14" t="s">
        <v>87</v>
      </c>
      <c r="I171" s="14" t="s">
        <v>86</v>
      </c>
      <c r="J171" s="15">
        <v>60108010</v>
      </c>
      <c r="K171" s="14" t="s">
        <v>90</v>
      </c>
      <c r="L171" s="2">
        <v>161299</v>
      </c>
      <c r="M171" s="14" t="s">
        <v>90</v>
      </c>
      <c r="N171" s="15">
        <v>60108010</v>
      </c>
    </row>
    <row r="172" spans="1:14" s="2" customFormat="1" x14ac:dyDescent="0.25">
      <c r="A172" s="14" t="s">
        <v>339</v>
      </c>
      <c r="B172" s="14">
        <v>10170</v>
      </c>
      <c r="C172" s="14" t="s">
        <v>84</v>
      </c>
      <c r="D172" s="14" t="s">
        <v>85</v>
      </c>
      <c r="E172" s="14" t="s">
        <v>30</v>
      </c>
      <c r="F172" s="14" t="s">
        <v>86</v>
      </c>
      <c r="G172" s="16">
        <v>60101060</v>
      </c>
      <c r="H172" s="14" t="s">
        <v>281</v>
      </c>
      <c r="I172" s="14" t="s">
        <v>86</v>
      </c>
      <c r="J172" s="15">
        <v>60106020</v>
      </c>
      <c r="K172" s="14" t="s">
        <v>328</v>
      </c>
      <c r="L172" s="2">
        <v>8814</v>
      </c>
      <c r="M172" s="14" t="s">
        <v>328</v>
      </c>
      <c r="N172" s="15">
        <v>60106020</v>
      </c>
    </row>
    <row r="173" spans="1:14" s="2" customFormat="1" x14ac:dyDescent="0.25">
      <c r="A173" s="14" t="s">
        <v>340</v>
      </c>
      <c r="B173" s="14">
        <v>26561</v>
      </c>
      <c r="C173" s="14" t="s">
        <v>84</v>
      </c>
      <c r="D173" s="14" t="s">
        <v>85</v>
      </c>
      <c r="E173" s="14" t="s">
        <v>30</v>
      </c>
      <c r="F173" s="14" t="s">
        <v>86</v>
      </c>
      <c r="G173" s="16">
        <v>60101080</v>
      </c>
      <c r="H173" s="14" t="s">
        <v>87</v>
      </c>
      <c r="I173" s="14" t="s">
        <v>86</v>
      </c>
      <c r="J173" s="15">
        <v>60108030</v>
      </c>
      <c r="K173" s="14" t="s">
        <v>88</v>
      </c>
      <c r="L173" s="2">
        <v>3397</v>
      </c>
      <c r="M173" s="14" t="s">
        <v>88</v>
      </c>
      <c r="N173" s="15">
        <v>60108030</v>
      </c>
    </row>
    <row r="174" spans="1:14" s="2" customFormat="1" x14ac:dyDescent="0.25">
      <c r="A174" s="14" t="s">
        <v>341</v>
      </c>
      <c r="B174" s="14">
        <v>747173</v>
      </c>
      <c r="C174" s="14" t="s">
        <v>84</v>
      </c>
      <c r="D174" s="14" t="s">
        <v>94</v>
      </c>
      <c r="E174" s="14" t="s">
        <v>40</v>
      </c>
      <c r="F174" s="14" t="s">
        <v>271</v>
      </c>
      <c r="G174" s="16">
        <v>45102020</v>
      </c>
      <c r="H174" s="14" t="s">
        <v>272</v>
      </c>
      <c r="I174" s="14" t="s">
        <v>167</v>
      </c>
      <c r="J174" s="15">
        <v>20202030</v>
      </c>
      <c r="K174" s="14" t="s">
        <v>272</v>
      </c>
      <c r="L174" s="2">
        <v>183447</v>
      </c>
      <c r="M174" s="14" t="s">
        <v>272</v>
      </c>
      <c r="N174" s="15">
        <v>20202030</v>
      </c>
    </row>
    <row r="175" spans="1:14" s="2" customFormat="1" x14ac:dyDescent="0.25">
      <c r="A175" s="14" t="s">
        <v>342</v>
      </c>
      <c r="B175" s="14">
        <v>15694</v>
      </c>
      <c r="C175" s="14" t="s">
        <v>84</v>
      </c>
      <c r="D175" s="14" t="s">
        <v>85</v>
      </c>
      <c r="E175" s="14" t="s">
        <v>30</v>
      </c>
      <c r="F175" s="14" t="s">
        <v>86</v>
      </c>
      <c r="G175" s="16">
        <v>60101080</v>
      </c>
      <c r="H175" s="14" t="s">
        <v>87</v>
      </c>
      <c r="I175" s="14" t="s">
        <v>86</v>
      </c>
      <c r="J175" s="15">
        <v>60108010</v>
      </c>
      <c r="K175" s="14" t="s">
        <v>90</v>
      </c>
      <c r="L175" s="2">
        <v>7519</v>
      </c>
      <c r="M175" s="14" t="s">
        <v>90</v>
      </c>
      <c r="N175" s="15">
        <v>60108010</v>
      </c>
    </row>
    <row r="176" spans="1:14" s="2" customFormat="1" x14ac:dyDescent="0.25">
      <c r="A176" s="14" t="s">
        <v>56</v>
      </c>
      <c r="B176" s="14">
        <v>51008</v>
      </c>
      <c r="C176" s="14" t="s">
        <v>84</v>
      </c>
      <c r="D176" s="14" t="s">
        <v>85</v>
      </c>
      <c r="E176" s="14" t="s">
        <v>30</v>
      </c>
      <c r="F176" s="14" t="s">
        <v>271</v>
      </c>
      <c r="G176" s="16">
        <v>45102020</v>
      </c>
      <c r="H176" s="14" t="s">
        <v>272</v>
      </c>
      <c r="I176" s="14" t="s">
        <v>273</v>
      </c>
      <c r="J176" s="15">
        <v>40201060</v>
      </c>
      <c r="K176" s="14" t="s">
        <v>274</v>
      </c>
      <c r="L176" s="2">
        <v>50734</v>
      </c>
      <c r="M176" s="14" t="s">
        <v>274</v>
      </c>
      <c r="N176" s="15">
        <v>40201060</v>
      </c>
    </row>
    <row r="177" spans="1:14" s="2" customFormat="1" x14ac:dyDescent="0.25">
      <c r="A177" s="14" t="s">
        <v>343</v>
      </c>
      <c r="B177" s="14">
        <v>5854</v>
      </c>
      <c r="C177" s="14" t="s">
        <v>133</v>
      </c>
      <c r="D177" s="14" t="s">
        <v>134</v>
      </c>
      <c r="E177" s="14" t="s">
        <v>49</v>
      </c>
      <c r="F177" s="14" t="s">
        <v>116</v>
      </c>
      <c r="G177" s="16">
        <v>30101040</v>
      </c>
      <c r="H177" s="14" t="s">
        <v>305</v>
      </c>
      <c r="I177" s="14" t="s">
        <v>116</v>
      </c>
      <c r="J177" s="15">
        <v>30101040</v>
      </c>
      <c r="K177" s="14" t="s">
        <v>117</v>
      </c>
      <c r="L177" s="2">
        <v>21731</v>
      </c>
      <c r="M177" s="14" t="s">
        <v>117</v>
      </c>
      <c r="N177" s="15">
        <v>30101040</v>
      </c>
    </row>
    <row r="178" spans="1:14" s="2" customFormat="1" x14ac:dyDescent="0.25">
      <c r="A178" s="14" t="s">
        <v>344</v>
      </c>
      <c r="B178" s="14">
        <v>24945</v>
      </c>
      <c r="C178" s="14" t="s">
        <v>84</v>
      </c>
      <c r="D178" s="14" t="s">
        <v>85</v>
      </c>
      <c r="E178" s="14" t="s">
        <v>30</v>
      </c>
      <c r="F178" s="14" t="s">
        <v>86</v>
      </c>
      <c r="G178" s="16">
        <v>60101080</v>
      </c>
      <c r="H178" s="14" t="s">
        <v>87</v>
      </c>
      <c r="I178" s="14" t="s">
        <v>86</v>
      </c>
      <c r="J178" s="15">
        <v>60108010</v>
      </c>
      <c r="K178" s="14" t="s">
        <v>90</v>
      </c>
      <c r="L178" s="2">
        <v>4627</v>
      </c>
      <c r="M178" s="14" t="s">
        <v>90</v>
      </c>
      <c r="N178" s="15">
        <v>60108010</v>
      </c>
    </row>
    <row r="179" spans="1:14" s="2" customFormat="1" x14ac:dyDescent="0.25">
      <c r="A179" s="14" t="s">
        <v>345</v>
      </c>
      <c r="B179" s="14">
        <v>814727</v>
      </c>
      <c r="C179" s="14" t="s">
        <v>84</v>
      </c>
      <c r="D179" s="14" t="s">
        <v>94</v>
      </c>
      <c r="E179" s="14" t="s">
        <v>40</v>
      </c>
      <c r="F179" s="14" t="s">
        <v>273</v>
      </c>
      <c r="G179" s="16">
        <v>40102010</v>
      </c>
      <c r="H179" s="14" t="s">
        <v>277</v>
      </c>
      <c r="I179" s="14" t="s">
        <v>273</v>
      </c>
      <c r="J179" s="15">
        <v>40101015</v>
      </c>
      <c r="K179" s="14" t="s">
        <v>346</v>
      </c>
      <c r="L179" s="2">
        <v>270757</v>
      </c>
      <c r="M179" s="14" t="s">
        <v>346</v>
      </c>
      <c r="N179" s="15">
        <v>40101015</v>
      </c>
    </row>
    <row r="180" spans="1:14" s="2" customFormat="1" x14ac:dyDescent="0.25">
      <c r="A180" s="14" t="s">
        <v>55</v>
      </c>
      <c r="B180" s="14">
        <v>14442</v>
      </c>
      <c r="C180" s="14" t="s">
        <v>100</v>
      </c>
      <c r="D180" s="14" t="s">
        <v>101</v>
      </c>
      <c r="E180" s="14" t="s">
        <v>45</v>
      </c>
      <c r="F180" s="14" t="s">
        <v>271</v>
      </c>
      <c r="G180" s="16">
        <v>45102020</v>
      </c>
      <c r="H180" s="14" t="s">
        <v>272</v>
      </c>
      <c r="I180" s="14" t="s">
        <v>167</v>
      </c>
      <c r="J180" s="15">
        <v>20202030</v>
      </c>
      <c r="K180" s="14" t="s">
        <v>272</v>
      </c>
      <c r="L180" s="2">
        <v>22226</v>
      </c>
      <c r="M180" s="14" t="s">
        <v>272</v>
      </c>
      <c r="N180" s="15">
        <v>20202030</v>
      </c>
    </row>
    <row r="181" spans="1:14" s="2" customFormat="1" x14ac:dyDescent="0.25">
      <c r="A181" s="14" t="s">
        <v>347</v>
      </c>
      <c r="B181" s="14">
        <v>44520</v>
      </c>
      <c r="C181" s="14" t="s">
        <v>84</v>
      </c>
      <c r="D181" s="14" t="s">
        <v>94</v>
      </c>
      <c r="E181" s="14" t="s">
        <v>40</v>
      </c>
      <c r="F181" s="14" t="s">
        <v>273</v>
      </c>
      <c r="G181" s="16">
        <v>40102010</v>
      </c>
      <c r="H181" s="14" t="s">
        <v>277</v>
      </c>
      <c r="I181" s="14" t="s">
        <v>273</v>
      </c>
      <c r="J181" s="15">
        <v>40201050</v>
      </c>
      <c r="K181" s="14" t="s">
        <v>278</v>
      </c>
      <c r="L181" s="2">
        <v>14636</v>
      </c>
      <c r="M181" s="14" t="s">
        <v>278</v>
      </c>
      <c r="N181" s="15">
        <v>40201050</v>
      </c>
    </row>
    <row r="182" spans="1:14" s="2" customFormat="1" x14ac:dyDescent="0.25">
      <c r="A182" s="14" t="s">
        <v>67</v>
      </c>
      <c r="B182" s="14">
        <v>359772</v>
      </c>
      <c r="C182" s="14" t="s">
        <v>84</v>
      </c>
      <c r="D182" s="14" t="s">
        <v>94</v>
      </c>
      <c r="E182" s="14" t="s">
        <v>40</v>
      </c>
      <c r="F182" s="14" t="s">
        <v>271</v>
      </c>
      <c r="G182" s="16">
        <v>45102020</v>
      </c>
      <c r="H182" s="14" t="s">
        <v>272</v>
      </c>
      <c r="I182" s="14" t="s">
        <v>273</v>
      </c>
      <c r="J182" s="15">
        <v>40201060</v>
      </c>
      <c r="K182" s="14" t="s">
        <v>274</v>
      </c>
      <c r="L182" s="2">
        <v>146004</v>
      </c>
      <c r="M182" s="14" t="s">
        <v>274</v>
      </c>
      <c r="N182" s="15">
        <v>40201060</v>
      </c>
    </row>
    <row r="183" spans="1:14" s="2" customFormat="1" x14ac:dyDescent="0.25">
      <c r="A183" s="14" t="s">
        <v>348</v>
      </c>
      <c r="B183" s="14">
        <v>327842</v>
      </c>
      <c r="C183" s="14" t="s">
        <v>84</v>
      </c>
      <c r="D183" s="14" t="s">
        <v>85</v>
      </c>
      <c r="E183" s="14" t="s">
        <v>30</v>
      </c>
      <c r="F183" s="14" t="s">
        <v>86</v>
      </c>
      <c r="G183" s="16">
        <v>60101060</v>
      </c>
      <c r="H183" s="14" t="s">
        <v>281</v>
      </c>
      <c r="I183" s="14" t="s">
        <v>86</v>
      </c>
      <c r="J183" s="15">
        <v>60106020</v>
      </c>
      <c r="K183" s="14" t="s">
        <v>328</v>
      </c>
      <c r="L183" s="2">
        <v>138544</v>
      </c>
      <c r="M183" s="14" t="s">
        <v>328</v>
      </c>
      <c r="N183" s="15">
        <v>60106020</v>
      </c>
    </row>
    <row r="184" spans="1:14" s="2" customFormat="1" x14ac:dyDescent="0.25">
      <c r="A184" s="14" t="s">
        <v>349</v>
      </c>
      <c r="B184" s="14">
        <v>10196</v>
      </c>
      <c r="C184" s="14" t="s">
        <v>84</v>
      </c>
      <c r="D184" s="14" t="s">
        <v>85</v>
      </c>
      <c r="E184" s="14" t="s">
        <v>30</v>
      </c>
      <c r="F184" s="14" t="s">
        <v>86</v>
      </c>
      <c r="G184" s="16">
        <v>60101060</v>
      </c>
      <c r="H184" s="14" t="s">
        <v>281</v>
      </c>
      <c r="I184" s="14" t="s">
        <v>86</v>
      </c>
      <c r="J184" s="15">
        <v>60106010</v>
      </c>
      <c r="K184" s="14" t="s">
        <v>282</v>
      </c>
      <c r="L184" s="2">
        <v>9368</v>
      </c>
      <c r="M184" s="14" t="s">
        <v>282</v>
      </c>
      <c r="N184" s="15">
        <v>60106010</v>
      </c>
    </row>
    <row r="185" spans="1:14" s="2" customFormat="1" x14ac:dyDescent="0.25">
      <c r="A185" s="14" t="s">
        <v>350</v>
      </c>
      <c r="B185" s="14">
        <v>41613</v>
      </c>
      <c r="C185" s="14" t="s">
        <v>119</v>
      </c>
      <c r="D185" s="14" t="s">
        <v>120</v>
      </c>
      <c r="E185" s="14" t="s">
        <v>35</v>
      </c>
      <c r="F185" s="14" t="s">
        <v>271</v>
      </c>
      <c r="G185" s="16">
        <v>45102020</v>
      </c>
      <c r="H185" s="14" t="s">
        <v>272</v>
      </c>
      <c r="I185" s="14" t="s">
        <v>273</v>
      </c>
      <c r="J185" s="15">
        <v>40201060</v>
      </c>
      <c r="K185" s="14" t="s">
        <v>274</v>
      </c>
      <c r="L185" s="2">
        <v>5871</v>
      </c>
      <c r="M185" s="14" t="s">
        <v>274</v>
      </c>
      <c r="N185" s="15">
        <v>40201060</v>
      </c>
    </row>
    <row r="186" spans="1:14" s="2" customFormat="1" x14ac:dyDescent="0.25">
      <c r="A186" s="14" t="s">
        <v>351</v>
      </c>
      <c r="B186" s="14">
        <v>42886</v>
      </c>
      <c r="C186" s="14" t="s">
        <v>119</v>
      </c>
      <c r="D186" s="14" t="s">
        <v>120</v>
      </c>
      <c r="E186" s="14" t="s">
        <v>35</v>
      </c>
      <c r="F186" s="14" t="s">
        <v>86</v>
      </c>
      <c r="G186" s="16">
        <v>60101060</v>
      </c>
      <c r="H186" s="14" t="s">
        <v>281</v>
      </c>
      <c r="I186" s="14" t="s">
        <v>86</v>
      </c>
      <c r="J186" s="15">
        <v>60106010</v>
      </c>
      <c r="K186" s="14" t="s">
        <v>282</v>
      </c>
      <c r="L186" s="2">
        <v>15350</v>
      </c>
      <c r="M186" s="14" t="s">
        <v>282</v>
      </c>
      <c r="N186" s="15">
        <v>60106010</v>
      </c>
    </row>
    <row r="187" spans="1:14" s="2" customFormat="1" x14ac:dyDescent="0.25">
      <c r="A187" s="14" t="s">
        <v>59</v>
      </c>
      <c r="B187" s="14">
        <v>462547</v>
      </c>
      <c r="C187" s="14" t="s">
        <v>182</v>
      </c>
      <c r="D187" s="14" t="s">
        <v>183</v>
      </c>
      <c r="E187" s="14" t="s">
        <v>29</v>
      </c>
      <c r="F187" s="14" t="s">
        <v>271</v>
      </c>
      <c r="G187" s="16">
        <v>45102020</v>
      </c>
      <c r="H187" s="14" t="s">
        <v>272</v>
      </c>
      <c r="I187" s="14" t="s">
        <v>273</v>
      </c>
      <c r="J187" s="15">
        <v>40201060</v>
      </c>
      <c r="K187" s="14" t="s">
        <v>274</v>
      </c>
      <c r="L187" s="2">
        <v>150489</v>
      </c>
      <c r="M187" s="14" t="s">
        <v>274</v>
      </c>
      <c r="N187" s="15">
        <v>40201060</v>
      </c>
    </row>
    <row r="188" spans="1:14" s="2" customFormat="1" x14ac:dyDescent="0.25">
      <c r="A188" s="14" t="s">
        <v>57</v>
      </c>
      <c r="B188" s="14">
        <v>226174</v>
      </c>
      <c r="C188" s="14" t="s">
        <v>182</v>
      </c>
      <c r="D188" s="14" t="s">
        <v>183</v>
      </c>
      <c r="E188" s="14" t="s">
        <v>29</v>
      </c>
      <c r="F188" s="14" t="s">
        <v>271</v>
      </c>
      <c r="G188" s="16">
        <v>45102020</v>
      </c>
      <c r="H188" s="14" t="s">
        <v>272</v>
      </c>
      <c r="I188" s="14" t="s">
        <v>273</v>
      </c>
      <c r="J188" s="15">
        <v>40201060</v>
      </c>
      <c r="K188" s="14" t="s">
        <v>274</v>
      </c>
      <c r="L188" s="2">
        <v>118885</v>
      </c>
      <c r="M188" s="14" t="s">
        <v>274</v>
      </c>
      <c r="N188" s="15">
        <v>40201060</v>
      </c>
    </row>
    <row r="189" spans="1:14" s="2" customFormat="1" x14ac:dyDescent="0.25">
      <c r="A189" s="14" t="s">
        <v>352</v>
      </c>
      <c r="B189" s="14">
        <v>25063</v>
      </c>
      <c r="C189" s="14" t="s">
        <v>84</v>
      </c>
      <c r="D189" s="14" t="s">
        <v>94</v>
      </c>
      <c r="E189" s="14" t="s">
        <v>40</v>
      </c>
      <c r="F189" s="14" t="s">
        <v>116</v>
      </c>
      <c r="G189" s="16">
        <v>30101040</v>
      </c>
      <c r="H189" s="14" t="s">
        <v>305</v>
      </c>
      <c r="I189" s="14" t="s">
        <v>116</v>
      </c>
      <c r="J189" s="15">
        <v>30101040</v>
      </c>
      <c r="K189" s="14" t="s">
        <v>117</v>
      </c>
      <c r="L189" s="2">
        <v>11911</v>
      </c>
      <c r="M189" s="14" t="s">
        <v>117</v>
      </c>
      <c r="N189" s="15">
        <v>30101040</v>
      </c>
    </row>
    <row r="190" spans="1:14" s="2" customFormat="1" x14ac:dyDescent="0.25">
      <c r="A190" s="14" t="s">
        <v>353</v>
      </c>
      <c r="B190" s="14">
        <v>327894</v>
      </c>
      <c r="C190" s="14" t="s">
        <v>84</v>
      </c>
      <c r="D190" s="14" t="s">
        <v>85</v>
      </c>
      <c r="E190" s="14" t="s">
        <v>30</v>
      </c>
      <c r="F190" s="14" t="s">
        <v>86</v>
      </c>
      <c r="G190" s="16">
        <v>60101060</v>
      </c>
      <c r="H190" s="14" t="s">
        <v>281</v>
      </c>
      <c r="I190" s="14" t="s">
        <v>86</v>
      </c>
      <c r="J190" s="15">
        <v>60106010</v>
      </c>
      <c r="K190" s="14" t="s">
        <v>282</v>
      </c>
      <c r="L190" s="2">
        <v>138584</v>
      </c>
      <c r="M190" s="14" t="s">
        <v>282</v>
      </c>
      <c r="N190" s="15">
        <v>60106010</v>
      </c>
    </row>
    <row r="191" spans="1:14" s="2" customFormat="1" x14ac:dyDescent="0.25">
      <c r="A191" s="14" t="s">
        <v>354</v>
      </c>
      <c r="B191" s="14">
        <v>41201</v>
      </c>
      <c r="C191" s="14" t="s">
        <v>84</v>
      </c>
      <c r="D191" s="14" t="s">
        <v>85</v>
      </c>
      <c r="E191" s="14" t="s">
        <v>30</v>
      </c>
      <c r="F191" s="14" t="s">
        <v>86</v>
      </c>
      <c r="G191" s="16">
        <v>60101080</v>
      </c>
      <c r="H191" s="14" t="s">
        <v>87</v>
      </c>
      <c r="I191" s="14" t="s">
        <v>86</v>
      </c>
      <c r="J191" s="15">
        <v>60108020</v>
      </c>
      <c r="K191" s="14" t="s">
        <v>92</v>
      </c>
      <c r="L191" s="2">
        <v>15732</v>
      </c>
      <c r="M191" s="14" t="s">
        <v>92</v>
      </c>
      <c r="N191" s="15">
        <v>60108020</v>
      </c>
    </row>
    <row r="192" spans="1:14" s="2" customFormat="1" x14ac:dyDescent="0.25">
      <c r="A192" s="14" t="s">
        <v>355</v>
      </c>
      <c r="B192" s="14">
        <v>20073</v>
      </c>
      <c r="C192" s="14" t="s">
        <v>84</v>
      </c>
      <c r="D192" s="14" t="s">
        <v>94</v>
      </c>
      <c r="E192" s="14" t="s">
        <v>40</v>
      </c>
      <c r="F192" s="14" t="s">
        <v>271</v>
      </c>
      <c r="G192" s="16">
        <v>45102020</v>
      </c>
      <c r="H192" s="14" t="s">
        <v>272</v>
      </c>
      <c r="I192" s="14" t="s">
        <v>273</v>
      </c>
      <c r="J192" s="15">
        <v>40201060</v>
      </c>
      <c r="K192" s="14" t="s">
        <v>274</v>
      </c>
      <c r="L192" s="2">
        <v>4726</v>
      </c>
      <c r="M192" s="14" t="s">
        <v>274</v>
      </c>
      <c r="N192" s="15">
        <v>40201060</v>
      </c>
    </row>
    <row r="193" spans="1:14" s="2" customFormat="1" x14ac:dyDescent="0.25">
      <c r="A193" s="14" t="s">
        <v>356</v>
      </c>
      <c r="B193" s="14">
        <v>345689</v>
      </c>
      <c r="C193" s="14" t="s">
        <v>100</v>
      </c>
      <c r="D193" s="14" t="s">
        <v>101</v>
      </c>
      <c r="E193" s="14" t="s">
        <v>45</v>
      </c>
      <c r="F193" s="14" t="s">
        <v>86</v>
      </c>
      <c r="G193" s="16">
        <v>60101080</v>
      </c>
      <c r="H193" s="14" t="s">
        <v>87</v>
      </c>
      <c r="I193" s="14" t="s">
        <v>86</v>
      </c>
      <c r="J193" s="15">
        <v>60108020</v>
      </c>
      <c r="K193" s="14" t="s">
        <v>92</v>
      </c>
      <c r="L193" s="2">
        <v>139668</v>
      </c>
      <c r="M193" s="14" t="s">
        <v>92</v>
      </c>
      <c r="N193" s="15">
        <v>60108020</v>
      </c>
    </row>
    <row r="194" spans="1:14" s="2" customFormat="1" x14ac:dyDescent="0.25">
      <c r="A194" s="14" t="s">
        <v>357</v>
      </c>
      <c r="B194" s="14">
        <v>9928</v>
      </c>
      <c r="C194" s="14" t="s">
        <v>84</v>
      </c>
      <c r="D194" s="14" t="s">
        <v>85</v>
      </c>
      <c r="E194" s="14" t="s">
        <v>30</v>
      </c>
      <c r="F194" s="14" t="s">
        <v>86</v>
      </c>
      <c r="G194" s="16">
        <v>60101060</v>
      </c>
      <c r="H194" s="14" t="s">
        <v>281</v>
      </c>
      <c r="I194" s="14" t="s">
        <v>86</v>
      </c>
      <c r="J194" s="15">
        <v>60106010</v>
      </c>
      <c r="K194" s="14" t="s">
        <v>282</v>
      </c>
      <c r="L194" s="2">
        <v>1992</v>
      </c>
      <c r="M194" s="14" t="s">
        <v>282</v>
      </c>
      <c r="N194" s="15">
        <v>60106010</v>
      </c>
    </row>
    <row r="195" spans="1:14" s="2" customFormat="1" x14ac:dyDescent="0.25">
      <c r="A195" s="14" t="s">
        <v>358</v>
      </c>
      <c r="B195" s="14">
        <v>16076</v>
      </c>
      <c r="C195" s="14" t="s">
        <v>84</v>
      </c>
      <c r="D195" s="14" t="s">
        <v>94</v>
      </c>
      <c r="E195" s="14" t="s">
        <v>40</v>
      </c>
      <c r="F195" s="14" t="s">
        <v>273</v>
      </c>
      <c r="G195" s="16">
        <v>40102010</v>
      </c>
      <c r="H195" s="14" t="s">
        <v>277</v>
      </c>
      <c r="I195" s="14" t="s">
        <v>273</v>
      </c>
      <c r="J195" s="15">
        <v>40101015</v>
      </c>
      <c r="K195" s="14" t="s">
        <v>346</v>
      </c>
      <c r="L195" s="2">
        <v>16161</v>
      </c>
      <c r="M195" s="14" t="s">
        <v>346</v>
      </c>
      <c r="N195" s="15">
        <v>40101015</v>
      </c>
    </row>
    <row r="196" spans="1:14" s="2" customFormat="1" x14ac:dyDescent="0.25">
      <c r="A196" s="14" t="s">
        <v>359</v>
      </c>
      <c r="B196" s="14">
        <v>41585</v>
      </c>
      <c r="C196" s="14" t="s">
        <v>84</v>
      </c>
      <c r="D196" s="14" t="s">
        <v>85</v>
      </c>
      <c r="E196" s="14" t="s">
        <v>30</v>
      </c>
      <c r="F196" s="14" t="s">
        <v>273</v>
      </c>
      <c r="G196" s="16">
        <v>40102010</v>
      </c>
      <c r="H196" s="14" t="s">
        <v>277</v>
      </c>
      <c r="I196" s="14" t="s">
        <v>273</v>
      </c>
      <c r="J196" s="15">
        <v>40101015</v>
      </c>
      <c r="K196" s="14" t="s">
        <v>346</v>
      </c>
      <c r="L196" s="2">
        <v>1195</v>
      </c>
      <c r="M196" s="14" t="s">
        <v>346</v>
      </c>
      <c r="N196" s="15">
        <v>40101015</v>
      </c>
    </row>
    <row r="197" spans="1:14" s="2" customFormat="1" x14ac:dyDescent="0.25">
      <c r="A197" s="14" t="s">
        <v>360</v>
      </c>
      <c r="B197" s="14">
        <v>575642</v>
      </c>
      <c r="C197" s="14" t="s">
        <v>84</v>
      </c>
      <c r="D197" s="14" t="s">
        <v>94</v>
      </c>
      <c r="E197" s="14" t="s">
        <v>40</v>
      </c>
      <c r="F197" s="14" t="s">
        <v>273</v>
      </c>
      <c r="G197" s="16">
        <v>40102010</v>
      </c>
      <c r="H197" s="14" t="s">
        <v>277</v>
      </c>
      <c r="I197" s="14" t="s">
        <v>273</v>
      </c>
      <c r="J197" s="15">
        <v>40201050</v>
      </c>
      <c r="K197" s="14" t="s">
        <v>278</v>
      </c>
      <c r="L197" s="2">
        <v>160854</v>
      </c>
      <c r="M197" s="14" t="s">
        <v>278</v>
      </c>
      <c r="N197" s="15">
        <v>40201050</v>
      </c>
    </row>
    <row r="198" spans="1:14" s="2" customFormat="1" x14ac:dyDescent="0.25">
      <c r="A198" s="14" t="s">
        <v>361</v>
      </c>
      <c r="B198" s="14">
        <v>354232</v>
      </c>
      <c r="C198" s="14" t="s">
        <v>84</v>
      </c>
      <c r="D198" s="14" t="s">
        <v>94</v>
      </c>
      <c r="E198" s="14" t="s">
        <v>40</v>
      </c>
      <c r="F198" s="14" t="s">
        <v>86</v>
      </c>
      <c r="G198" s="16">
        <v>60101080</v>
      </c>
      <c r="H198" s="14" t="s">
        <v>87</v>
      </c>
      <c r="I198" s="14" t="s">
        <v>86</v>
      </c>
      <c r="J198" s="15">
        <v>60108010</v>
      </c>
      <c r="K198" s="14" t="s">
        <v>90</v>
      </c>
      <c r="L198" s="2">
        <v>142154</v>
      </c>
      <c r="M198" s="14" t="s">
        <v>90</v>
      </c>
      <c r="N198" s="15">
        <v>60108010</v>
      </c>
    </row>
    <row r="199" spans="1:14" s="2" customFormat="1" x14ac:dyDescent="0.25">
      <c r="A199" s="14" t="s">
        <v>362</v>
      </c>
      <c r="B199" s="14">
        <v>10268</v>
      </c>
      <c r="C199" s="14" t="s">
        <v>84</v>
      </c>
      <c r="D199" s="14" t="s">
        <v>85</v>
      </c>
      <c r="E199" s="14" t="s">
        <v>30</v>
      </c>
      <c r="F199" s="14" t="s">
        <v>273</v>
      </c>
      <c r="G199" s="16">
        <v>40102010</v>
      </c>
      <c r="H199" s="14" t="s">
        <v>277</v>
      </c>
      <c r="I199" s="14" t="s">
        <v>273</v>
      </c>
      <c r="J199" s="15">
        <v>40101015</v>
      </c>
      <c r="K199" s="14" t="s">
        <v>346</v>
      </c>
      <c r="L199" s="2">
        <v>12194</v>
      </c>
      <c r="M199" s="14" t="s">
        <v>346</v>
      </c>
      <c r="N199" s="15">
        <v>40101015</v>
      </c>
    </row>
    <row r="200" spans="1:14" s="2" customFormat="1" x14ac:dyDescent="0.25">
      <c r="A200" s="14" t="s">
        <v>53</v>
      </c>
      <c r="B200" s="14">
        <v>267974</v>
      </c>
      <c r="C200" s="14" t="s">
        <v>84</v>
      </c>
      <c r="D200" s="14" t="s">
        <v>85</v>
      </c>
      <c r="E200" s="14" t="s">
        <v>30</v>
      </c>
      <c r="F200" s="14" t="s">
        <v>271</v>
      </c>
      <c r="G200" s="16">
        <v>45102020</v>
      </c>
      <c r="H200" s="14" t="s">
        <v>272</v>
      </c>
      <c r="I200" s="14" t="s">
        <v>273</v>
      </c>
      <c r="J200" s="15">
        <v>40201060</v>
      </c>
      <c r="K200" s="14" t="s">
        <v>274</v>
      </c>
      <c r="L200" s="2">
        <v>121261</v>
      </c>
      <c r="M200" s="14" t="s">
        <v>274</v>
      </c>
      <c r="N200" s="15">
        <v>40201060</v>
      </c>
    </row>
    <row r="201" spans="1:14" s="2" customFormat="1" x14ac:dyDescent="0.25">
      <c r="A201" s="14" t="s">
        <v>363</v>
      </c>
      <c r="B201" s="14">
        <v>743851</v>
      </c>
      <c r="C201" s="14" t="s">
        <v>84</v>
      </c>
      <c r="D201" s="14" t="s">
        <v>85</v>
      </c>
      <c r="E201" s="14" t="s">
        <v>30</v>
      </c>
      <c r="F201" s="14" t="s">
        <v>86</v>
      </c>
      <c r="G201" s="16">
        <v>60101060</v>
      </c>
      <c r="H201" s="14" t="s">
        <v>281</v>
      </c>
      <c r="I201" s="14" t="s">
        <v>86</v>
      </c>
      <c r="J201" s="15">
        <v>60106020</v>
      </c>
      <c r="K201" s="14" t="s">
        <v>328</v>
      </c>
      <c r="L201" s="2">
        <v>181446</v>
      </c>
      <c r="M201" s="14" t="s">
        <v>328</v>
      </c>
      <c r="N201" s="15">
        <v>60106020</v>
      </c>
    </row>
    <row r="202" spans="1:14" s="2" customFormat="1" x14ac:dyDescent="0.25">
      <c r="A202" s="14" t="s">
        <v>364</v>
      </c>
      <c r="B202" s="14">
        <v>312724</v>
      </c>
      <c r="C202" s="14" t="s">
        <v>365</v>
      </c>
      <c r="D202" s="14" t="s">
        <v>366</v>
      </c>
      <c r="E202" s="14" t="s">
        <v>367</v>
      </c>
      <c r="F202" s="14" t="s">
        <v>116</v>
      </c>
      <c r="G202" s="16">
        <v>30101040</v>
      </c>
      <c r="H202" s="14" t="s">
        <v>305</v>
      </c>
      <c r="I202" s="14" t="s">
        <v>116</v>
      </c>
      <c r="J202" s="15">
        <v>30101040</v>
      </c>
      <c r="K202" s="14" t="s">
        <v>117</v>
      </c>
      <c r="L202" s="2">
        <v>136798</v>
      </c>
      <c r="M202" s="14" t="s">
        <v>117</v>
      </c>
      <c r="N202" s="15">
        <v>30101040</v>
      </c>
    </row>
    <row r="203" spans="1:14" s="2" customFormat="1" x14ac:dyDescent="0.25">
      <c r="A203" s="14" t="s">
        <v>368</v>
      </c>
      <c r="B203" s="14">
        <v>22566</v>
      </c>
      <c r="C203" s="14" t="s">
        <v>84</v>
      </c>
      <c r="D203" s="14" t="s">
        <v>85</v>
      </c>
      <c r="E203" s="14" t="s">
        <v>30</v>
      </c>
      <c r="F203" s="14" t="s">
        <v>271</v>
      </c>
      <c r="G203" s="16">
        <v>45102020</v>
      </c>
      <c r="H203" s="14" t="s">
        <v>272</v>
      </c>
      <c r="I203" s="14" t="s">
        <v>167</v>
      </c>
      <c r="J203" s="15">
        <v>20202030</v>
      </c>
      <c r="K203" s="14" t="s">
        <v>272</v>
      </c>
      <c r="L203" s="2">
        <v>8976</v>
      </c>
      <c r="M203" s="14" t="s">
        <v>272</v>
      </c>
      <c r="N203" s="15">
        <v>20202030</v>
      </c>
    </row>
    <row r="204" spans="1:14" s="2" customFormat="1" x14ac:dyDescent="0.25">
      <c r="A204" s="14" t="s">
        <v>369</v>
      </c>
      <c r="B204" s="14">
        <v>4860</v>
      </c>
      <c r="C204" s="14" t="s">
        <v>84</v>
      </c>
      <c r="D204" s="14" t="s">
        <v>85</v>
      </c>
      <c r="E204" s="14" t="s">
        <v>30</v>
      </c>
      <c r="F204" s="14" t="s">
        <v>86</v>
      </c>
      <c r="G204" s="16">
        <v>60101080</v>
      </c>
      <c r="H204" s="14" t="s">
        <v>87</v>
      </c>
      <c r="I204" s="14" t="s">
        <v>86</v>
      </c>
      <c r="J204" s="15">
        <v>60108040</v>
      </c>
      <c r="K204" s="14" t="s">
        <v>95</v>
      </c>
      <c r="L204" s="2">
        <v>16500</v>
      </c>
      <c r="M204" s="14" t="s">
        <v>95</v>
      </c>
      <c r="N204" s="15">
        <v>60108040</v>
      </c>
    </row>
    <row r="205" spans="1:14" s="2" customFormat="1" x14ac:dyDescent="0.25">
      <c r="A205" s="14" t="s">
        <v>370</v>
      </c>
      <c r="B205" s="14">
        <v>44395</v>
      </c>
      <c r="C205" s="14" t="s">
        <v>106</v>
      </c>
      <c r="D205" s="14" t="s">
        <v>128</v>
      </c>
      <c r="E205" s="14" t="s">
        <v>37</v>
      </c>
      <c r="F205" s="14" t="s">
        <v>86</v>
      </c>
      <c r="G205" s="16">
        <v>60101080</v>
      </c>
      <c r="H205" s="14" t="s">
        <v>87</v>
      </c>
      <c r="I205" s="14" t="s">
        <v>86</v>
      </c>
      <c r="J205" s="15">
        <v>60108020</v>
      </c>
      <c r="K205" s="14" t="s">
        <v>92</v>
      </c>
      <c r="L205" s="2">
        <v>35675</v>
      </c>
      <c r="M205" s="14" t="s">
        <v>92</v>
      </c>
      <c r="N205" s="15">
        <v>60108020</v>
      </c>
    </row>
    <row r="206" spans="1:14" s="2" customFormat="1" x14ac:dyDescent="0.25">
      <c r="A206" s="14" t="s">
        <v>371</v>
      </c>
      <c r="B206" s="14">
        <v>65007</v>
      </c>
      <c r="C206" s="14" t="s">
        <v>215</v>
      </c>
      <c r="D206" s="14" t="s">
        <v>216</v>
      </c>
      <c r="E206" s="14" t="s">
        <v>217</v>
      </c>
      <c r="F206" s="14" t="s">
        <v>116</v>
      </c>
      <c r="G206" s="16">
        <v>30101040</v>
      </c>
      <c r="H206" s="14" t="s">
        <v>305</v>
      </c>
      <c r="I206" s="14" t="s">
        <v>116</v>
      </c>
      <c r="J206" s="15">
        <v>30101040</v>
      </c>
      <c r="K206" s="14" t="s">
        <v>117</v>
      </c>
      <c r="L206" s="2">
        <v>56894</v>
      </c>
      <c r="M206" s="14" t="s">
        <v>117</v>
      </c>
      <c r="N206" s="15">
        <v>30101040</v>
      </c>
    </row>
    <row r="207" spans="1:14" s="2" customFormat="1" x14ac:dyDescent="0.25">
      <c r="A207" s="14" t="s">
        <v>372</v>
      </c>
      <c r="B207" s="14">
        <v>30534</v>
      </c>
      <c r="C207" s="14" t="s">
        <v>106</v>
      </c>
      <c r="D207" s="14" t="s">
        <v>128</v>
      </c>
      <c r="E207" s="14" t="s">
        <v>37</v>
      </c>
      <c r="F207" s="14" t="s">
        <v>86</v>
      </c>
      <c r="G207" s="16">
        <v>60101060</v>
      </c>
      <c r="H207" s="14" t="s">
        <v>281</v>
      </c>
      <c r="I207" s="14" t="s">
        <v>86</v>
      </c>
      <c r="J207" s="15">
        <v>60106010</v>
      </c>
      <c r="K207" s="14" t="s">
        <v>282</v>
      </c>
      <c r="L207" s="2">
        <v>39867</v>
      </c>
      <c r="M207" s="14" t="s">
        <v>282</v>
      </c>
      <c r="N207" s="15">
        <v>60106010</v>
      </c>
    </row>
    <row r="208" spans="1:14" s="2" customFormat="1" x14ac:dyDescent="0.25">
      <c r="A208" s="14" t="s">
        <v>373</v>
      </c>
      <c r="B208" s="14">
        <v>758358</v>
      </c>
      <c r="C208" s="14" t="s">
        <v>113</v>
      </c>
      <c r="D208" s="14" t="s">
        <v>114</v>
      </c>
      <c r="E208" s="14" t="s">
        <v>28</v>
      </c>
      <c r="F208" s="14" t="s">
        <v>116</v>
      </c>
      <c r="G208" s="16">
        <v>30101040</v>
      </c>
      <c r="H208" s="14" t="s">
        <v>305</v>
      </c>
      <c r="I208" s="14" t="s">
        <v>116</v>
      </c>
      <c r="J208" s="15">
        <v>30101040</v>
      </c>
      <c r="K208" s="14" t="s">
        <v>117</v>
      </c>
      <c r="L208" s="2">
        <v>189731</v>
      </c>
      <c r="M208" s="14" t="s">
        <v>117</v>
      </c>
      <c r="N208" s="15">
        <v>30101040</v>
      </c>
    </row>
    <row r="209" spans="1:14" s="2" customFormat="1" x14ac:dyDescent="0.25">
      <c r="A209" s="14" t="s">
        <v>374</v>
      </c>
      <c r="B209" s="14">
        <v>41516</v>
      </c>
      <c r="C209" s="14" t="s">
        <v>84</v>
      </c>
      <c r="D209" s="14" t="s">
        <v>85</v>
      </c>
      <c r="E209" s="14" t="s">
        <v>30</v>
      </c>
      <c r="F209" s="14" t="s">
        <v>271</v>
      </c>
      <c r="G209" s="16">
        <v>45102020</v>
      </c>
      <c r="H209" s="14" t="s">
        <v>272</v>
      </c>
      <c r="I209" s="14" t="s">
        <v>273</v>
      </c>
      <c r="J209" s="15">
        <v>40201060</v>
      </c>
      <c r="K209" s="14" t="s">
        <v>274</v>
      </c>
      <c r="L209" s="2">
        <v>16795</v>
      </c>
      <c r="M209" s="14" t="s">
        <v>274</v>
      </c>
      <c r="N209" s="15">
        <v>40201060</v>
      </c>
    </row>
    <row r="210" spans="1:14" s="2" customFormat="1" x14ac:dyDescent="0.25">
      <c r="A210" s="14" t="s">
        <v>375</v>
      </c>
      <c r="B210" s="14">
        <v>322295</v>
      </c>
      <c r="C210" s="14" t="s">
        <v>84</v>
      </c>
      <c r="D210" s="14" t="s">
        <v>85</v>
      </c>
      <c r="E210" s="14" t="s">
        <v>30</v>
      </c>
      <c r="F210" s="14" t="s">
        <v>271</v>
      </c>
      <c r="G210" s="16">
        <v>45102020</v>
      </c>
      <c r="H210" s="14" t="s">
        <v>272</v>
      </c>
      <c r="I210" s="14" t="s">
        <v>273</v>
      </c>
      <c r="J210" s="15">
        <v>40201060</v>
      </c>
      <c r="K210" s="14" t="s">
        <v>274</v>
      </c>
      <c r="L210" s="2">
        <v>137630</v>
      </c>
      <c r="M210" s="14" t="s">
        <v>274</v>
      </c>
      <c r="N210" s="15">
        <v>40201060</v>
      </c>
    </row>
    <row r="211" spans="1:14" s="2" customFormat="1" x14ac:dyDescent="0.25">
      <c r="A211" s="14" t="s">
        <v>376</v>
      </c>
      <c r="B211" s="14">
        <v>278145</v>
      </c>
      <c r="C211" s="14" t="s">
        <v>130</v>
      </c>
      <c r="D211" s="14" t="s">
        <v>201</v>
      </c>
      <c r="E211" s="14" t="s">
        <v>41</v>
      </c>
      <c r="F211" s="14" t="s">
        <v>116</v>
      </c>
      <c r="G211" s="16">
        <v>30101040</v>
      </c>
      <c r="H211" s="14" t="s">
        <v>305</v>
      </c>
      <c r="I211" s="14" t="s">
        <v>116</v>
      </c>
      <c r="J211" s="15">
        <v>30101040</v>
      </c>
      <c r="K211" s="14" t="s">
        <v>117</v>
      </c>
      <c r="L211" s="2">
        <v>127229</v>
      </c>
      <c r="M211" s="14" t="s">
        <v>117</v>
      </c>
      <c r="N211" s="15">
        <v>30101040</v>
      </c>
    </row>
    <row r="212" spans="1:14" s="2" customFormat="1" x14ac:dyDescent="0.25">
      <c r="A212" s="14" t="s">
        <v>377</v>
      </c>
      <c r="B212" s="14">
        <v>4481</v>
      </c>
      <c r="C212" s="14" t="s">
        <v>84</v>
      </c>
      <c r="D212" s="14" t="s">
        <v>85</v>
      </c>
      <c r="E212" s="14" t="s">
        <v>30</v>
      </c>
      <c r="F212" s="14" t="s">
        <v>86</v>
      </c>
      <c r="G212" s="16">
        <v>60101080</v>
      </c>
      <c r="H212" s="14" t="s">
        <v>87</v>
      </c>
      <c r="I212" s="14" t="s">
        <v>86</v>
      </c>
      <c r="J212" s="15">
        <v>60108020</v>
      </c>
      <c r="K212" s="14" t="s">
        <v>92</v>
      </c>
      <c r="L212" s="2">
        <v>14369</v>
      </c>
      <c r="M212" s="14" t="s">
        <v>92</v>
      </c>
      <c r="N212" s="15">
        <v>60108020</v>
      </c>
    </row>
    <row r="213" spans="1:14" s="2" customFormat="1" x14ac:dyDescent="0.25">
      <c r="A213" s="14" t="s">
        <v>378</v>
      </c>
      <c r="B213" s="14">
        <v>267975</v>
      </c>
      <c r="C213" s="14" t="s">
        <v>84</v>
      </c>
      <c r="D213" s="14" t="s">
        <v>85</v>
      </c>
      <c r="E213" s="14" t="s">
        <v>30</v>
      </c>
      <c r="F213" s="14" t="s">
        <v>273</v>
      </c>
      <c r="G213" s="16">
        <v>40102010</v>
      </c>
      <c r="H213" s="14" t="s">
        <v>277</v>
      </c>
      <c r="I213" s="14" t="s">
        <v>273</v>
      </c>
      <c r="J213" s="15">
        <v>40201050</v>
      </c>
      <c r="K213" s="14" t="s">
        <v>278</v>
      </c>
      <c r="L213" s="2">
        <v>121262</v>
      </c>
      <c r="M213" s="14" t="s">
        <v>278</v>
      </c>
      <c r="N213" s="15">
        <v>40201050</v>
      </c>
    </row>
    <row r="214" spans="1:14" s="2" customFormat="1" x14ac:dyDescent="0.25">
      <c r="A214" s="14" t="s">
        <v>379</v>
      </c>
      <c r="B214" s="14">
        <v>44277</v>
      </c>
      <c r="C214" s="14" t="s">
        <v>84</v>
      </c>
      <c r="D214" s="14" t="s">
        <v>94</v>
      </c>
      <c r="E214" s="14" t="s">
        <v>40</v>
      </c>
      <c r="F214" s="14" t="s">
        <v>271</v>
      </c>
      <c r="G214" s="16">
        <v>45102020</v>
      </c>
      <c r="H214" s="14" t="s">
        <v>272</v>
      </c>
      <c r="I214" s="14" t="s">
        <v>167</v>
      </c>
      <c r="J214" s="15">
        <v>20202030</v>
      </c>
      <c r="K214" s="14" t="s">
        <v>272</v>
      </c>
      <c r="L214" s="2">
        <v>4794</v>
      </c>
      <c r="M214" s="14" t="s">
        <v>272</v>
      </c>
      <c r="N214" s="15">
        <v>20202030</v>
      </c>
    </row>
    <row r="215" spans="1:14" s="2" customFormat="1" x14ac:dyDescent="0.25">
      <c r="A215" s="14" t="s">
        <v>380</v>
      </c>
      <c r="B215" s="14">
        <v>41015</v>
      </c>
      <c r="C215" s="14" t="s">
        <v>84</v>
      </c>
      <c r="D215" s="14" t="s">
        <v>85</v>
      </c>
      <c r="E215" s="14" t="s">
        <v>30</v>
      </c>
      <c r="F215" s="14" t="s">
        <v>86</v>
      </c>
      <c r="G215" s="16">
        <v>60101080</v>
      </c>
      <c r="H215" s="14" t="s">
        <v>87</v>
      </c>
      <c r="I215" s="14" t="s">
        <v>86</v>
      </c>
      <c r="J215" s="15">
        <v>60108020</v>
      </c>
      <c r="K215" s="14" t="s">
        <v>92</v>
      </c>
      <c r="L215" s="2">
        <v>4810</v>
      </c>
      <c r="M215" s="14" t="s">
        <v>92</v>
      </c>
      <c r="N215" s="15">
        <v>60108020</v>
      </c>
    </row>
    <row r="216" spans="1:14" s="2" customFormat="1" x14ac:dyDescent="0.25">
      <c r="A216" s="14" t="s">
        <v>381</v>
      </c>
      <c r="B216" s="14">
        <v>10985</v>
      </c>
      <c r="C216" s="14" t="s">
        <v>154</v>
      </c>
      <c r="D216" s="14" t="s">
        <v>155</v>
      </c>
      <c r="E216" s="14" t="s">
        <v>156</v>
      </c>
      <c r="F216" s="14" t="s">
        <v>116</v>
      </c>
      <c r="G216" s="16">
        <v>30101040</v>
      </c>
      <c r="H216" s="14" t="s">
        <v>305</v>
      </c>
      <c r="I216" s="14" t="s">
        <v>116</v>
      </c>
      <c r="J216" s="15">
        <v>30101040</v>
      </c>
      <c r="K216" s="14" t="s">
        <v>117</v>
      </c>
      <c r="L216" s="2">
        <v>19691</v>
      </c>
      <c r="M216" s="14" t="s">
        <v>117</v>
      </c>
      <c r="N216" s="15">
        <v>30101040</v>
      </c>
    </row>
    <row r="217" spans="1:14" s="2" customFormat="1" x14ac:dyDescent="0.25">
      <c r="A217" s="14" t="s">
        <v>382</v>
      </c>
      <c r="B217" s="14">
        <v>43730</v>
      </c>
      <c r="C217" s="14" t="s">
        <v>119</v>
      </c>
      <c r="D217" s="14" t="s">
        <v>120</v>
      </c>
      <c r="E217" s="14" t="s">
        <v>35</v>
      </c>
      <c r="F217" s="14" t="s">
        <v>86</v>
      </c>
      <c r="G217" s="16">
        <v>60101060</v>
      </c>
      <c r="H217" s="14" t="s">
        <v>281</v>
      </c>
      <c r="I217" s="14" t="s">
        <v>86</v>
      </c>
      <c r="J217" s="15">
        <v>60106010</v>
      </c>
      <c r="K217" s="14" t="s">
        <v>282</v>
      </c>
      <c r="L217" s="2">
        <v>5187</v>
      </c>
      <c r="M217" s="14" t="s">
        <v>282</v>
      </c>
      <c r="N217" s="15">
        <v>60106010</v>
      </c>
    </row>
    <row r="218" spans="1:14" s="2" customFormat="1" x14ac:dyDescent="0.25">
      <c r="A218" s="14" t="s">
        <v>383</v>
      </c>
      <c r="B218" s="14">
        <v>40872</v>
      </c>
      <c r="C218" s="14" t="s">
        <v>141</v>
      </c>
      <c r="D218" s="14" t="s">
        <v>142</v>
      </c>
      <c r="E218" s="14" t="s">
        <v>46</v>
      </c>
      <c r="F218" s="14" t="s">
        <v>116</v>
      </c>
      <c r="G218" s="16">
        <v>30101040</v>
      </c>
      <c r="H218" s="14" t="s">
        <v>305</v>
      </c>
      <c r="I218" s="14" t="s">
        <v>116</v>
      </c>
      <c r="J218" s="15">
        <v>30101040</v>
      </c>
      <c r="K218" s="14" t="s">
        <v>117</v>
      </c>
      <c r="L218" s="2">
        <v>21082</v>
      </c>
      <c r="M218" s="14" t="s">
        <v>117</v>
      </c>
      <c r="N218" s="15">
        <v>30101040</v>
      </c>
    </row>
    <row r="219" spans="1:14" s="2" customFormat="1" x14ac:dyDescent="0.25">
      <c r="A219" s="14" t="s">
        <v>60</v>
      </c>
      <c r="B219" s="14">
        <v>3781</v>
      </c>
      <c r="C219" s="14" t="s">
        <v>84</v>
      </c>
      <c r="D219" s="14" t="s">
        <v>94</v>
      </c>
      <c r="E219" s="14" t="s">
        <v>40</v>
      </c>
      <c r="F219" s="14" t="s">
        <v>271</v>
      </c>
      <c r="G219" s="16">
        <v>45102020</v>
      </c>
      <c r="H219" s="14" t="s">
        <v>272</v>
      </c>
      <c r="I219" s="14" t="s">
        <v>167</v>
      </c>
      <c r="J219" s="15">
        <v>20202010</v>
      </c>
      <c r="K219" s="14" t="s">
        <v>268</v>
      </c>
      <c r="L219" s="2">
        <v>11362</v>
      </c>
      <c r="M219" s="14" t="s">
        <v>268</v>
      </c>
      <c r="N219" s="15">
        <v>20202010</v>
      </c>
    </row>
    <row r="220" spans="1:14" s="2" customFormat="1" x14ac:dyDescent="0.25">
      <c r="A220" s="14" t="s">
        <v>66</v>
      </c>
      <c r="B220" s="14">
        <v>33850</v>
      </c>
      <c r="C220" s="14" t="s">
        <v>84</v>
      </c>
      <c r="D220" s="14" t="s">
        <v>85</v>
      </c>
      <c r="E220" s="14" t="s">
        <v>30</v>
      </c>
      <c r="F220" s="14" t="s">
        <v>271</v>
      </c>
      <c r="G220" s="16">
        <v>45102020</v>
      </c>
      <c r="H220" s="14" t="s">
        <v>272</v>
      </c>
      <c r="I220" s="14" t="s">
        <v>273</v>
      </c>
      <c r="J220" s="15">
        <v>40201060</v>
      </c>
      <c r="K220" s="14" t="s">
        <v>274</v>
      </c>
      <c r="L220" s="2">
        <v>5929</v>
      </c>
      <c r="M220" s="14" t="s">
        <v>274</v>
      </c>
      <c r="N220" s="15">
        <v>40201060</v>
      </c>
    </row>
    <row r="221" spans="1:14" s="2" customFormat="1" x14ac:dyDescent="0.25">
      <c r="A221" s="14" t="s">
        <v>384</v>
      </c>
      <c r="B221" s="14">
        <v>4689</v>
      </c>
      <c r="C221" s="14" t="s">
        <v>84</v>
      </c>
      <c r="D221" s="14" t="s">
        <v>94</v>
      </c>
      <c r="E221" s="14" t="s">
        <v>40</v>
      </c>
      <c r="F221" s="14" t="s">
        <v>116</v>
      </c>
      <c r="G221" s="16">
        <v>30101040</v>
      </c>
      <c r="H221" s="14" t="s">
        <v>305</v>
      </c>
      <c r="I221" s="14" t="s">
        <v>116</v>
      </c>
      <c r="J221" s="15">
        <v>30101040</v>
      </c>
      <c r="K221" s="14" t="s">
        <v>117</v>
      </c>
      <c r="L221" s="2">
        <v>11902</v>
      </c>
      <c r="M221" s="14" t="s">
        <v>117</v>
      </c>
      <c r="N221" s="15">
        <v>30101040</v>
      </c>
    </row>
    <row r="222" spans="1:14" s="2" customFormat="1" x14ac:dyDescent="0.25">
      <c r="A222" s="14" t="s">
        <v>385</v>
      </c>
      <c r="B222" s="14">
        <v>20297</v>
      </c>
      <c r="C222" s="14" t="s">
        <v>84</v>
      </c>
      <c r="D222" s="14" t="s">
        <v>94</v>
      </c>
      <c r="E222" s="14" t="s">
        <v>40</v>
      </c>
      <c r="F222" s="14" t="s">
        <v>86</v>
      </c>
      <c r="G222" s="16">
        <v>60101080</v>
      </c>
      <c r="H222" s="14" t="s">
        <v>87</v>
      </c>
      <c r="I222" s="14" t="s">
        <v>86</v>
      </c>
      <c r="J222" s="15">
        <v>60108010</v>
      </c>
      <c r="K222" s="14" t="s">
        <v>90</v>
      </c>
      <c r="L222" s="2">
        <v>8195</v>
      </c>
      <c r="M222" s="14" t="s">
        <v>90</v>
      </c>
      <c r="N222" s="15">
        <v>60108010</v>
      </c>
    </row>
    <row r="223" spans="1:14" s="2" customFormat="1" x14ac:dyDescent="0.25">
      <c r="A223" s="14" t="s">
        <v>65</v>
      </c>
      <c r="B223" s="14">
        <v>798597</v>
      </c>
      <c r="C223" s="14" t="s">
        <v>113</v>
      </c>
      <c r="D223" s="14" t="s">
        <v>85</v>
      </c>
      <c r="E223" s="14" t="s">
        <v>30</v>
      </c>
      <c r="F223" s="14" t="s">
        <v>271</v>
      </c>
      <c r="G223" s="16">
        <v>45102020</v>
      </c>
      <c r="H223" s="14" t="s">
        <v>272</v>
      </c>
      <c r="I223" s="14" t="s">
        <v>273</v>
      </c>
      <c r="J223" s="15">
        <v>40201060</v>
      </c>
      <c r="K223" s="14" t="s">
        <v>274</v>
      </c>
      <c r="L223" s="2">
        <v>198736</v>
      </c>
      <c r="M223" s="14" t="s">
        <v>274</v>
      </c>
      <c r="N223" s="15">
        <v>40201060</v>
      </c>
    </row>
    <row r="224" spans="1:14" s="2" customFormat="1" x14ac:dyDescent="0.25">
      <c r="A224" s="14" t="s">
        <v>386</v>
      </c>
      <c r="B224" s="14">
        <v>4888</v>
      </c>
      <c r="C224" s="14" t="s">
        <v>84</v>
      </c>
      <c r="D224" s="14" t="s">
        <v>85</v>
      </c>
      <c r="E224" s="14" t="s">
        <v>30</v>
      </c>
      <c r="F224" s="14" t="s">
        <v>116</v>
      </c>
      <c r="G224" s="16">
        <v>30101040</v>
      </c>
      <c r="H224" s="14" t="s">
        <v>305</v>
      </c>
      <c r="I224" s="14" t="s">
        <v>116</v>
      </c>
      <c r="J224" s="15">
        <v>30101040</v>
      </c>
      <c r="K224" s="14" t="s">
        <v>117</v>
      </c>
      <c r="L224" s="2">
        <v>16187</v>
      </c>
      <c r="M224" s="14" t="s">
        <v>117</v>
      </c>
      <c r="N224" s="15">
        <v>30101040</v>
      </c>
    </row>
    <row r="225" spans="1:14" s="2" customFormat="1" x14ac:dyDescent="0.25">
      <c r="A225" s="14" t="s">
        <v>387</v>
      </c>
      <c r="B225" s="14">
        <v>31502</v>
      </c>
      <c r="C225" s="14" t="s">
        <v>106</v>
      </c>
      <c r="D225" s="14" t="s">
        <v>128</v>
      </c>
      <c r="E225" s="14" t="s">
        <v>37</v>
      </c>
      <c r="F225" s="14" t="s">
        <v>86</v>
      </c>
      <c r="G225" s="16">
        <v>60101080</v>
      </c>
      <c r="H225" s="14" t="s">
        <v>87</v>
      </c>
      <c r="I225" s="14" t="s">
        <v>86</v>
      </c>
      <c r="J225" s="15">
        <v>60108020</v>
      </c>
      <c r="K225" s="14" t="s">
        <v>92</v>
      </c>
      <c r="L225" s="2">
        <v>19800</v>
      </c>
      <c r="M225" s="14" t="s">
        <v>92</v>
      </c>
      <c r="N225" s="15">
        <v>60108020</v>
      </c>
    </row>
    <row r="226" spans="1:14" s="2" customFormat="1" x14ac:dyDescent="0.25">
      <c r="A226" s="14" t="s">
        <v>388</v>
      </c>
      <c r="B226" s="14">
        <v>7308</v>
      </c>
      <c r="C226" s="14" t="s">
        <v>171</v>
      </c>
      <c r="D226" s="14" t="s">
        <v>172</v>
      </c>
      <c r="E226" s="14" t="s">
        <v>34</v>
      </c>
      <c r="F226" s="14" t="s">
        <v>273</v>
      </c>
      <c r="G226" s="16">
        <v>40102010</v>
      </c>
      <c r="H226" s="14" t="s">
        <v>277</v>
      </c>
      <c r="I226" s="14" t="s">
        <v>273</v>
      </c>
      <c r="J226" s="15">
        <v>40201050</v>
      </c>
      <c r="K226" s="14" t="s">
        <v>278</v>
      </c>
      <c r="L226" s="2">
        <v>23118</v>
      </c>
      <c r="M226" s="14" t="s">
        <v>278</v>
      </c>
      <c r="N226" s="15">
        <v>40201050</v>
      </c>
    </row>
    <row r="227" spans="1:14" s="2" customFormat="1" x14ac:dyDescent="0.25">
      <c r="A227" s="14" t="s">
        <v>68</v>
      </c>
      <c r="B227" s="14">
        <v>3727</v>
      </c>
      <c r="C227" s="14" t="s">
        <v>84</v>
      </c>
      <c r="D227" s="14" t="s">
        <v>94</v>
      </c>
      <c r="E227" s="14" t="s">
        <v>40</v>
      </c>
      <c r="F227" s="14" t="s">
        <v>271</v>
      </c>
      <c r="G227" s="16">
        <v>45102020</v>
      </c>
      <c r="H227" s="14" t="s">
        <v>272</v>
      </c>
      <c r="I227" s="14" t="s">
        <v>273</v>
      </c>
      <c r="J227" s="15">
        <v>40201060</v>
      </c>
      <c r="K227" s="14" t="s">
        <v>274</v>
      </c>
      <c r="L227" s="2">
        <v>5310</v>
      </c>
      <c r="M227" s="14" t="s">
        <v>274</v>
      </c>
      <c r="N227" s="15">
        <v>40201060</v>
      </c>
    </row>
    <row r="228" spans="1:14" s="2" customFormat="1" x14ac:dyDescent="0.25">
      <c r="A228" s="14" t="s">
        <v>389</v>
      </c>
      <c r="B228" s="14">
        <v>323490</v>
      </c>
      <c r="C228" s="14" t="s">
        <v>84</v>
      </c>
      <c r="D228" s="14" t="s">
        <v>85</v>
      </c>
      <c r="E228" s="14" t="s">
        <v>30</v>
      </c>
      <c r="F228" s="14" t="s">
        <v>273</v>
      </c>
      <c r="G228" s="16">
        <v>40102010</v>
      </c>
      <c r="H228" s="14" t="s">
        <v>277</v>
      </c>
      <c r="I228" s="14" t="s">
        <v>273</v>
      </c>
      <c r="J228" s="15">
        <v>40201050</v>
      </c>
      <c r="K228" s="14" t="s">
        <v>278</v>
      </c>
      <c r="L228" s="2">
        <v>137937</v>
      </c>
      <c r="M228" s="14" t="s">
        <v>278</v>
      </c>
      <c r="N228" s="15">
        <v>40201050</v>
      </c>
    </row>
    <row r="229" spans="1:14" s="2" customFormat="1" x14ac:dyDescent="0.25">
      <c r="A229" s="14" t="s">
        <v>62</v>
      </c>
      <c r="B229" s="14">
        <v>35144</v>
      </c>
      <c r="C229" s="14" t="s">
        <v>84</v>
      </c>
      <c r="D229" s="14" t="s">
        <v>85</v>
      </c>
      <c r="E229" s="14" t="s">
        <v>30</v>
      </c>
      <c r="F229" s="14" t="s">
        <v>271</v>
      </c>
      <c r="G229" s="16">
        <v>45102020</v>
      </c>
      <c r="H229" s="14" t="s">
        <v>272</v>
      </c>
      <c r="I229" s="14" t="s">
        <v>273</v>
      </c>
      <c r="J229" s="15">
        <v>40201060</v>
      </c>
      <c r="K229" s="14" t="s">
        <v>274</v>
      </c>
      <c r="L229" s="2">
        <v>2298</v>
      </c>
      <c r="M229" s="14" t="s">
        <v>274</v>
      </c>
      <c r="N229" s="15">
        <v>40201060</v>
      </c>
    </row>
    <row r="230" spans="1:14" s="2" customFormat="1" x14ac:dyDescent="0.25">
      <c r="A230" s="14" t="s">
        <v>390</v>
      </c>
      <c r="B230" s="14">
        <v>43951</v>
      </c>
      <c r="C230" s="14" t="s">
        <v>84</v>
      </c>
      <c r="D230" s="14" t="s">
        <v>85</v>
      </c>
      <c r="E230" s="14" t="s">
        <v>30</v>
      </c>
      <c r="F230" s="14" t="s">
        <v>271</v>
      </c>
      <c r="G230" s="16">
        <v>45102020</v>
      </c>
      <c r="H230" s="14" t="s">
        <v>272</v>
      </c>
      <c r="I230" s="14" t="s">
        <v>273</v>
      </c>
      <c r="J230" s="15">
        <v>40201060</v>
      </c>
      <c r="K230" s="14" t="s">
        <v>274</v>
      </c>
      <c r="L230" s="2">
        <v>16451</v>
      </c>
      <c r="M230" s="14" t="s">
        <v>274</v>
      </c>
      <c r="N230" s="15">
        <v>40201060</v>
      </c>
    </row>
    <row r="231" spans="1:14" s="2" customFormat="1" x14ac:dyDescent="0.25">
      <c r="A231" s="14" t="s">
        <v>391</v>
      </c>
      <c r="B231" s="14">
        <v>213297</v>
      </c>
      <c r="C231" s="14" t="s">
        <v>84</v>
      </c>
      <c r="D231" s="14" t="s">
        <v>94</v>
      </c>
      <c r="E231" s="14" t="s">
        <v>40</v>
      </c>
      <c r="F231" s="14" t="s">
        <v>271</v>
      </c>
      <c r="G231" s="16">
        <v>45102020</v>
      </c>
      <c r="H231" s="14" t="s">
        <v>272</v>
      </c>
      <c r="I231" s="14" t="s">
        <v>167</v>
      </c>
      <c r="J231" s="15">
        <v>20202030</v>
      </c>
      <c r="K231" s="14" t="s">
        <v>272</v>
      </c>
      <c r="L231" s="2">
        <v>111836</v>
      </c>
      <c r="M231" s="14" t="s">
        <v>272</v>
      </c>
      <c r="N231" s="15">
        <v>20202030</v>
      </c>
    </row>
    <row r="232" spans="1:14" s="2" customFormat="1" x14ac:dyDescent="0.25">
      <c r="A232" s="14" t="s">
        <v>392</v>
      </c>
      <c r="B232" s="14">
        <v>8248600</v>
      </c>
      <c r="C232" s="14" t="s">
        <v>144</v>
      </c>
      <c r="D232" s="14" t="s">
        <v>145</v>
      </c>
      <c r="E232" s="14" t="s">
        <v>48</v>
      </c>
      <c r="F232" s="14" t="s">
        <v>271</v>
      </c>
      <c r="G232" s="16">
        <v>45102020</v>
      </c>
      <c r="H232" s="14" t="s">
        <v>272</v>
      </c>
      <c r="I232" s="14" t="s">
        <v>273</v>
      </c>
      <c r="J232" s="15">
        <v>40201060</v>
      </c>
      <c r="K232" s="14" t="s">
        <v>274</v>
      </c>
      <c r="L232" s="2">
        <v>335600</v>
      </c>
      <c r="M232" s="14" t="s">
        <v>274</v>
      </c>
      <c r="N232" s="15">
        <v>40201060</v>
      </c>
    </row>
    <row r="233" spans="1:14" s="2" customFormat="1" x14ac:dyDescent="0.25">
      <c r="A233" s="14" t="s">
        <v>393</v>
      </c>
      <c r="B233" s="14">
        <v>8027016</v>
      </c>
      <c r="C233" s="14" t="s">
        <v>133</v>
      </c>
      <c r="D233" s="14" t="s">
        <v>134</v>
      </c>
      <c r="E233" s="14" t="s">
        <v>49</v>
      </c>
      <c r="F233" s="14" t="s">
        <v>86</v>
      </c>
      <c r="G233" s="16">
        <v>60101080</v>
      </c>
      <c r="H233" s="14" t="s">
        <v>87</v>
      </c>
      <c r="I233" s="14" t="s">
        <v>86</v>
      </c>
      <c r="J233" s="15">
        <v>60108010</v>
      </c>
      <c r="K233" s="14" t="s">
        <v>90</v>
      </c>
      <c r="L233" s="2">
        <v>280199</v>
      </c>
      <c r="M233" s="14" t="s">
        <v>90</v>
      </c>
      <c r="N233" s="15">
        <v>60108010</v>
      </c>
    </row>
    <row r="234" spans="1:14" s="2" customFormat="1" x14ac:dyDescent="0.25">
      <c r="A234" s="14" t="s">
        <v>394</v>
      </c>
      <c r="B234" s="14">
        <v>8184287</v>
      </c>
      <c r="C234" s="14" t="s">
        <v>226</v>
      </c>
      <c r="D234" s="14" t="s">
        <v>227</v>
      </c>
      <c r="E234" s="14" t="s">
        <v>228</v>
      </c>
      <c r="F234" s="14" t="s">
        <v>273</v>
      </c>
      <c r="G234" s="16">
        <v>40102010</v>
      </c>
      <c r="H234" s="14" t="s">
        <v>277</v>
      </c>
      <c r="I234" s="14" t="s">
        <v>273</v>
      </c>
      <c r="J234" s="15">
        <v>40201050</v>
      </c>
      <c r="K234" s="14" t="s">
        <v>278</v>
      </c>
      <c r="L234" s="2">
        <v>329477</v>
      </c>
      <c r="M234" s="14" t="s">
        <v>278</v>
      </c>
      <c r="N234" s="15">
        <v>40201050</v>
      </c>
    </row>
    <row r="235" spans="1:14" s="2" customFormat="1" x14ac:dyDescent="0.25">
      <c r="A235" s="14" t="s">
        <v>395</v>
      </c>
      <c r="B235" s="14">
        <v>209246</v>
      </c>
      <c r="C235" s="14" t="s">
        <v>113</v>
      </c>
      <c r="D235" s="14" t="s">
        <v>114</v>
      </c>
      <c r="E235" s="14" t="s">
        <v>28</v>
      </c>
      <c r="F235" s="14" t="s">
        <v>271</v>
      </c>
      <c r="G235" s="16">
        <v>45102020</v>
      </c>
      <c r="H235" s="14" t="s">
        <v>272</v>
      </c>
      <c r="I235" s="14" t="s">
        <v>273</v>
      </c>
      <c r="J235" s="15">
        <v>40201060</v>
      </c>
      <c r="K235" s="14" t="s">
        <v>274</v>
      </c>
      <c r="L235" s="2">
        <v>108766</v>
      </c>
      <c r="M235" s="14" t="s">
        <v>274</v>
      </c>
      <c r="N235" s="15">
        <v>40201060</v>
      </c>
    </row>
    <row r="236" spans="1:14" s="2" customFormat="1" x14ac:dyDescent="0.25">
      <c r="A236" s="14" t="s">
        <v>396</v>
      </c>
      <c r="B236" s="14">
        <v>8169530</v>
      </c>
      <c r="C236" s="14" t="s">
        <v>113</v>
      </c>
      <c r="D236" s="14" t="s">
        <v>114</v>
      </c>
      <c r="E236" s="14" t="s">
        <v>28</v>
      </c>
      <c r="F236" s="14" t="s">
        <v>116</v>
      </c>
      <c r="G236" s="16">
        <v>30101040</v>
      </c>
      <c r="H236" s="14" t="s">
        <v>305</v>
      </c>
      <c r="I236" s="14" t="s">
        <v>116</v>
      </c>
      <c r="J236" s="15">
        <v>30101040</v>
      </c>
      <c r="K236" s="14" t="s">
        <v>117</v>
      </c>
      <c r="L236" s="2">
        <v>309840</v>
      </c>
      <c r="M236" s="14" t="s">
        <v>117</v>
      </c>
      <c r="N236" s="15">
        <v>30101040</v>
      </c>
    </row>
    <row r="237" spans="1:14" s="2" customFormat="1" x14ac:dyDescent="0.25">
      <c r="A237" s="14" t="s">
        <v>397</v>
      </c>
      <c r="B237" s="14">
        <v>8180005</v>
      </c>
      <c r="C237" s="14" t="s">
        <v>106</v>
      </c>
      <c r="D237" s="14" t="s">
        <v>85</v>
      </c>
      <c r="E237" s="14" t="s">
        <v>30</v>
      </c>
      <c r="F237" s="14" t="s">
        <v>271</v>
      </c>
      <c r="G237" s="16">
        <v>45102020</v>
      </c>
      <c r="H237" s="14" t="s">
        <v>272</v>
      </c>
      <c r="I237" s="14" t="s">
        <v>273</v>
      </c>
      <c r="J237" s="15">
        <v>40201060</v>
      </c>
      <c r="K237" s="14" t="s">
        <v>274</v>
      </c>
      <c r="L237" s="2">
        <v>322475</v>
      </c>
      <c r="M237" s="14" t="s">
        <v>274</v>
      </c>
      <c r="N237" s="15">
        <v>40201060</v>
      </c>
    </row>
    <row r="238" spans="1:14" s="2" customFormat="1" x14ac:dyDescent="0.25">
      <c r="A238" s="14" t="s">
        <v>398</v>
      </c>
      <c r="B238" s="14">
        <v>8179568</v>
      </c>
      <c r="C238" s="14" t="s">
        <v>84</v>
      </c>
      <c r="D238" s="14" t="s">
        <v>85</v>
      </c>
      <c r="E238" s="14" t="s">
        <v>30</v>
      </c>
      <c r="F238" s="14" t="s">
        <v>271</v>
      </c>
      <c r="G238" s="16">
        <v>45102020</v>
      </c>
      <c r="H238" s="14" t="s">
        <v>272</v>
      </c>
      <c r="I238" s="14" t="s">
        <v>273</v>
      </c>
      <c r="J238" s="15">
        <v>40201060</v>
      </c>
      <c r="K238" s="14" t="s">
        <v>274</v>
      </c>
      <c r="L238" s="2">
        <v>321455</v>
      </c>
      <c r="M238" s="14" t="s">
        <v>274</v>
      </c>
      <c r="N238" s="15">
        <v>40201060</v>
      </c>
    </row>
    <row r="239" spans="1:14" s="2" customFormat="1" x14ac:dyDescent="0.25">
      <c r="A239" s="14" t="s">
        <v>399</v>
      </c>
      <c r="B239" s="14">
        <v>466237</v>
      </c>
      <c r="C239" s="14" t="s">
        <v>84</v>
      </c>
      <c r="D239" s="14" t="s">
        <v>85</v>
      </c>
      <c r="E239" s="14" t="s">
        <v>30</v>
      </c>
      <c r="F239" s="14" t="s">
        <v>86</v>
      </c>
      <c r="G239" s="16">
        <v>60101060</v>
      </c>
      <c r="H239" s="14" t="s">
        <v>281</v>
      </c>
      <c r="I239" s="14" t="s">
        <v>86</v>
      </c>
      <c r="J239" s="15">
        <v>60106010</v>
      </c>
      <c r="K239" s="14" t="s">
        <v>282</v>
      </c>
      <c r="L239" s="2">
        <v>153204</v>
      </c>
      <c r="M239" s="14" t="s">
        <v>282</v>
      </c>
      <c r="N239" s="15">
        <v>60106010</v>
      </c>
    </row>
    <row r="240" spans="1:14" s="2" customFormat="1" x14ac:dyDescent="0.25">
      <c r="A240" s="14" t="s">
        <v>400</v>
      </c>
      <c r="B240" s="14">
        <v>18720</v>
      </c>
      <c r="C240" s="14" t="s">
        <v>84</v>
      </c>
      <c r="D240" s="14" t="s">
        <v>85</v>
      </c>
      <c r="E240" s="14" t="s">
        <v>30</v>
      </c>
      <c r="F240" s="14" t="s">
        <v>273</v>
      </c>
      <c r="G240" s="16">
        <v>40102010</v>
      </c>
      <c r="H240" s="14" t="s">
        <v>277</v>
      </c>
      <c r="I240" s="14" t="s">
        <v>273</v>
      </c>
      <c r="J240" s="15">
        <v>40101015</v>
      </c>
      <c r="K240" s="14" t="s">
        <v>346</v>
      </c>
      <c r="L240" s="2">
        <v>5321</v>
      </c>
      <c r="M240" s="14" t="s">
        <v>346</v>
      </c>
      <c r="N240" s="15">
        <v>40101015</v>
      </c>
    </row>
    <row r="241" spans="1:14" s="2" customFormat="1" x14ac:dyDescent="0.25">
      <c r="A241" s="14" t="s">
        <v>401</v>
      </c>
      <c r="B241" s="14">
        <v>43592</v>
      </c>
      <c r="C241" s="14" t="s">
        <v>119</v>
      </c>
      <c r="D241" s="14" t="s">
        <v>120</v>
      </c>
      <c r="E241" s="14" t="s">
        <v>35</v>
      </c>
      <c r="F241" s="14" t="s">
        <v>86</v>
      </c>
      <c r="G241" s="16">
        <v>60101060</v>
      </c>
      <c r="H241" s="14" t="s">
        <v>281</v>
      </c>
      <c r="I241" s="14" t="s">
        <v>86</v>
      </c>
      <c r="J241" s="15">
        <v>60106010</v>
      </c>
      <c r="K241" s="14" t="s">
        <v>282</v>
      </c>
      <c r="L241" s="2">
        <v>15371</v>
      </c>
      <c r="M241" s="14" t="s">
        <v>282</v>
      </c>
      <c r="N241" s="15">
        <v>60106010</v>
      </c>
    </row>
    <row r="242" spans="1:14" s="2" customFormat="1" x14ac:dyDescent="0.25">
      <c r="A242" s="14" t="s">
        <v>402</v>
      </c>
      <c r="B242" s="14">
        <v>280466</v>
      </c>
      <c r="C242" s="14" t="s">
        <v>403</v>
      </c>
      <c r="D242" s="14" t="s">
        <v>404</v>
      </c>
      <c r="E242" s="14" t="s">
        <v>405</v>
      </c>
      <c r="F242" s="14" t="s">
        <v>116</v>
      </c>
      <c r="G242" s="16">
        <v>30101040</v>
      </c>
      <c r="H242" s="14" t="s">
        <v>305</v>
      </c>
      <c r="I242" s="14" t="s">
        <v>116</v>
      </c>
      <c r="J242" s="15">
        <v>30101040</v>
      </c>
      <c r="K242" s="14" t="s">
        <v>117</v>
      </c>
      <c r="L242" s="2">
        <v>128386</v>
      </c>
      <c r="M242" s="14" t="s">
        <v>117</v>
      </c>
      <c r="N242" s="15">
        <v>30101040</v>
      </c>
    </row>
    <row r="243" spans="1:14" s="2" customFormat="1" x14ac:dyDescent="0.25">
      <c r="A243" s="14" t="s">
        <v>406</v>
      </c>
      <c r="B243" s="14">
        <v>26948</v>
      </c>
      <c r="C243" s="14" t="s">
        <v>84</v>
      </c>
      <c r="D243" s="14" t="s">
        <v>85</v>
      </c>
      <c r="E243" s="14" t="s">
        <v>30</v>
      </c>
      <c r="F243" s="14" t="s">
        <v>86</v>
      </c>
      <c r="G243" s="16">
        <v>60101060</v>
      </c>
      <c r="H243" s="14" t="s">
        <v>281</v>
      </c>
      <c r="I243" s="14" t="s">
        <v>86</v>
      </c>
      <c r="J243" s="15">
        <v>60106010</v>
      </c>
      <c r="K243" s="14" t="s">
        <v>282</v>
      </c>
      <c r="L243" s="2">
        <v>7481</v>
      </c>
      <c r="M243" s="14" t="s">
        <v>282</v>
      </c>
      <c r="N243" s="15">
        <v>60106010</v>
      </c>
    </row>
    <row r="244" spans="1:14" s="2" customFormat="1" x14ac:dyDescent="0.25">
      <c r="A244" s="14" t="s">
        <v>407</v>
      </c>
      <c r="B244" s="14">
        <v>5630</v>
      </c>
      <c r="C244" s="14" t="s">
        <v>84</v>
      </c>
      <c r="D244" s="14" t="s">
        <v>94</v>
      </c>
      <c r="E244" s="14" t="s">
        <v>40</v>
      </c>
      <c r="F244" s="14" t="s">
        <v>273</v>
      </c>
      <c r="G244" s="16">
        <v>40102010</v>
      </c>
      <c r="H244" s="14" t="s">
        <v>277</v>
      </c>
      <c r="I244" s="14" t="s">
        <v>273</v>
      </c>
      <c r="J244" s="15">
        <v>40101015</v>
      </c>
      <c r="K244" s="14" t="s">
        <v>346</v>
      </c>
      <c r="L244" s="2">
        <v>15364</v>
      </c>
      <c r="M244" s="14" t="s">
        <v>346</v>
      </c>
      <c r="N244" s="15">
        <v>40101015</v>
      </c>
    </row>
    <row r="245" spans="1:14" s="2" customFormat="1" x14ac:dyDescent="0.25">
      <c r="A245" s="14" t="s">
        <v>408</v>
      </c>
      <c r="B245" s="14">
        <v>51183</v>
      </c>
      <c r="C245" s="14" t="s">
        <v>84</v>
      </c>
      <c r="D245" s="14" t="s">
        <v>94</v>
      </c>
      <c r="E245" s="14" t="s">
        <v>40</v>
      </c>
      <c r="F245" s="14" t="s">
        <v>273</v>
      </c>
      <c r="G245" s="16">
        <v>40102010</v>
      </c>
      <c r="H245" s="14" t="s">
        <v>277</v>
      </c>
      <c r="I245" s="14" t="s">
        <v>273</v>
      </c>
      <c r="J245" s="15">
        <v>40101015</v>
      </c>
      <c r="K245" s="14" t="s">
        <v>346</v>
      </c>
      <c r="L245" s="2">
        <v>50903</v>
      </c>
      <c r="M245" s="14" t="s">
        <v>346</v>
      </c>
      <c r="N245" s="15">
        <v>40101015</v>
      </c>
    </row>
    <row r="246" spans="1:14" s="2" customFormat="1" x14ac:dyDescent="0.25">
      <c r="A246" s="14" t="s">
        <v>409</v>
      </c>
      <c r="B246" s="14">
        <v>28354</v>
      </c>
      <c r="C246" s="14" t="s">
        <v>84</v>
      </c>
      <c r="D246" s="14" t="s">
        <v>94</v>
      </c>
      <c r="E246" s="14" t="s">
        <v>40</v>
      </c>
      <c r="F246" s="14" t="s">
        <v>273</v>
      </c>
      <c r="G246" s="16">
        <v>40102010</v>
      </c>
      <c r="H246" s="14" t="s">
        <v>277</v>
      </c>
      <c r="I246" s="14" t="s">
        <v>273</v>
      </c>
      <c r="J246" s="15">
        <v>40101015</v>
      </c>
      <c r="K246" s="14" t="s">
        <v>346</v>
      </c>
      <c r="L246" s="2">
        <v>2056</v>
      </c>
      <c r="M246" s="14" t="s">
        <v>346</v>
      </c>
      <c r="N246" s="15">
        <v>40101015</v>
      </c>
    </row>
    <row r="247" spans="1:14" s="2" customFormat="1" x14ac:dyDescent="0.25">
      <c r="A247" s="14" t="s">
        <v>410</v>
      </c>
      <c r="B247" s="14">
        <v>339859</v>
      </c>
      <c r="C247" s="14" t="s">
        <v>84</v>
      </c>
      <c r="D247" s="14" t="s">
        <v>94</v>
      </c>
      <c r="E247" s="14" t="s">
        <v>40</v>
      </c>
      <c r="F247" s="14" t="s">
        <v>273</v>
      </c>
      <c r="G247" s="16">
        <v>40102010</v>
      </c>
      <c r="H247" s="14" t="s">
        <v>277</v>
      </c>
      <c r="I247" s="14" t="s">
        <v>273</v>
      </c>
      <c r="J247" s="15">
        <v>40201050</v>
      </c>
      <c r="K247" s="14" t="s">
        <v>278</v>
      </c>
      <c r="L247" s="2">
        <v>139349</v>
      </c>
      <c r="M247" s="14" t="s">
        <v>278</v>
      </c>
      <c r="N247" s="15">
        <v>40201050</v>
      </c>
    </row>
    <row r="248" spans="1:14" s="2" customFormat="1" x14ac:dyDescent="0.25">
      <c r="A248" s="14" t="s">
        <v>411</v>
      </c>
      <c r="B248" s="14">
        <v>37890</v>
      </c>
      <c r="C248" s="14" t="s">
        <v>84</v>
      </c>
      <c r="D248" s="14" t="s">
        <v>85</v>
      </c>
      <c r="E248" s="14" t="s">
        <v>30</v>
      </c>
      <c r="F248" s="14" t="s">
        <v>273</v>
      </c>
      <c r="G248" s="16">
        <v>40102010</v>
      </c>
      <c r="H248" s="14" t="s">
        <v>277</v>
      </c>
      <c r="I248" s="14" t="s">
        <v>273</v>
      </c>
      <c r="J248" s="15">
        <v>40101015</v>
      </c>
      <c r="K248" s="14" t="s">
        <v>346</v>
      </c>
      <c r="L248" s="2">
        <v>12042</v>
      </c>
      <c r="M248" s="14" t="s">
        <v>346</v>
      </c>
      <c r="N248" s="15">
        <v>40101015</v>
      </c>
    </row>
    <row r="249" spans="1:14" s="2" customFormat="1" x14ac:dyDescent="0.25">
      <c r="A249" s="14" t="s">
        <v>412</v>
      </c>
      <c r="B249" s="14">
        <v>43168</v>
      </c>
      <c r="C249" s="14" t="s">
        <v>84</v>
      </c>
      <c r="D249" s="14" t="s">
        <v>94</v>
      </c>
      <c r="E249" s="14" t="s">
        <v>40</v>
      </c>
      <c r="F249" s="14" t="s">
        <v>102</v>
      </c>
      <c r="G249" s="16">
        <v>25502020</v>
      </c>
      <c r="H249" s="14" t="s">
        <v>202</v>
      </c>
      <c r="I249" s="14" t="s">
        <v>167</v>
      </c>
      <c r="J249" s="15">
        <v>20201070</v>
      </c>
      <c r="K249" s="14" t="s">
        <v>413</v>
      </c>
      <c r="L249" s="2">
        <v>8489</v>
      </c>
      <c r="M249" s="14" t="s">
        <v>413</v>
      </c>
      <c r="N249" s="15">
        <v>20201070</v>
      </c>
    </row>
  </sheetData>
  <autoFilter ref="A3:N249" xr:uid="{5C490A7E-CF2C-43F0-AC07-329CACD912A5}"/>
  <pageMargins left="0.7" right="0.7" top="0.75" bottom="0.75" header="0.3" footer="0.3"/>
  <pageSetup orientation="portrait" horizontalDpi="90" verticalDpi="90"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2750F58-4E84-4662-89EA-55414AB31F4E}">
  <dimension ref="A1:AW165"/>
  <sheetViews>
    <sheetView tabSelected="1" workbookViewId="0">
      <pane ySplit="1" topLeftCell="A2" activePane="bottomLeft" state="frozen"/>
      <selection activeCell="T1" sqref="T1"/>
      <selection pane="bottomLeft"/>
    </sheetView>
  </sheetViews>
  <sheetFormatPr defaultColWidth="9.28515625" defaultRowHeight="15" x14ac:dyDescent="0.25"/>
  <cols>
    <col min="1" max="1" width="59.28515625" bestFit="1" customWidth="1"/>
    <col min="2" max="2" width="19" customWidth="1"/>
    <col min="3" max="3" width="28.28515625" bestFit="1" customWidth="1"/>
    <col min="5" max="5" width="32" bestFit="1" customWidth="1"/>
    <col min="33" max="33" width="9.28515625" customWidth="1"/>
    <col min="39" max="39" width="37.5703125" customWidth="1"/>
    <col min="40" max="40" width="14.85546875" customWidth="1"/>
    <col min="41" max="41" width="61.28515625" customWidth="1"/>
    <col min="42" max="42" width="18.5703125" customWidth="1"/>
    <col min="43" max="43" width="14.140625" customWidth="1"/>
    <col min="44" max="44" width="17" customWidth="1"/>
    <col min="45" max="45" width="11.7109375" customWidth="1"/>
    <col min="46" max="46" width="23.28515625" bestFit="1" customWidth="1"/>
  </cols>
  <sheetData>
    <row r="1" spans="1:49" ht="60.75" thickBot="1" x14ac:dyDescent="0.3">
      <c r="A1" t="s">
        <v>837</v>
      </c>
      <c r="B1" t="s">
        <v>838</v>
      </c>
      <c r="C1" t="s">
        <v>839</v>
      </c>
      <c r="D1" t="s">
        <v>0</v>
      </c>
      <c r="E1" t="s">
        <v>1</v>
      </c>
      <c r="F1" t="s">
        <v>2</v>
      </c>
      <c r="G1" t="s">
        <v>3</v>
      </c>
      <c r="H1" t="s">
        <v>4</v>
      </c>
      <c r="I1" t="s">
        <v>5</v>
      </c>
      <c r="J1" t="s">
        <v>6</v>
      </c>
      <c r="K1" t="s">
        <v>8</v>
      </c>
      <c r="L1" t="s">
        <v>10</v>
      </c>
      <c r="M1" t="s">
        <v>11</v>
      </c>
      <c r="N1" t="s">
        <v>9</v>
      </c>
      <c r="O1" t="s">
        <v>840</v>
      </c>
      <c r="P1" t="s">
        <v>841</v>
      </c>
      <c r="Q1" t="s">
        <v>7</v>
      </c>
      <c r="R1" t="s">
        <v>842</v>
      </c>
      <c r="S1" t="s">
        <v>843</v>
      </c>
      <c r="T1" t="s">
        <v>25</v>
      </c>
      <c r="U1" t="s">
        <v>844</v>
      </c>
      <c r="V1" t="s">
        <v>845</v>
      </c>
      <c r="W1" t="s">
        <v>13</v>
      </c>
      <c r="X1" t="s">
        <v>12</v>
      </c>
      <c r="Y1" t="s">
        <v>14</v>
      </c>
      <c r="Z1" t="s">
        <v>15</v>
      </c>
      <c r="AA1" t="s">
        <v>16</v>
      </c>
      <c r="AB1" t="s">
        <v>17</v>
      </c>
      <c r="AC1" t="s">
        <v>18</v>
      </c>
      <c r="AD1" t="s">
        <v>26</v>
      </c>
      <c r="AE1" t="s">
        <v>27</v>
      </c>
      <c r="AF1" t="s">
        <v>19</v>
      </c>
      <c r="AG1" t="s">
        <v>20</v>
      </c>
      <c r="AH1" t="s">
        <v>21</v>
      </c>
      <c r="AI1" t="s">
        <v>22</v>
      </c>
      <c r="AJ1" t="s">
        <v>23</v>
      </c>
      <c r="AK1" t="s">
        <v>24</v>
      </c>
      <c r="AL1" t="s">
        <v>846</v>
      </c>
      <c r="AM1" t="s">
        <v>414</v>
      </c>
      <c r="AN1" s="63" t="s">
        <v>415</v>
      </c>
      <c r="AO1" s="19" t="s">
        <v>416</v>
      </c>
      <c r="AP1" s="20" t="s">
        <v>417</v>
      </c>
      <c r="AQ1" s="19" t="s">
        <v>418</v>
      </c>
      <c r="AR1" s="29" t="s">
        <v>419</v>
      </c>
      <c r="AS1" s="26" t="s">
        <v>420</v>
      </c>
      <c r="AT1" s="21" t="s">
        <v>421</v>
      </c>
      <c r="AU1" s="22">
        <f>SUM($AS:$AS)/2</f>
        <v>6.044819636056873E-2</v>
      </c>
      <c r="AV1" s="21" t="s">
        <v>422</v>
      </c>
      <c r="AW1" s="22">
        <f>(SUMIF(AQ:AQ,"ADD",AS:AS)+SUMIF(AQ:AQ,"DROP",AS:AS))/2</f>
        <v>1.5467119810951765E-2</v>
      </c>
    </row>
    <row r="2" spans="1:49" x14ac:dyDescent="0.25">
      <c r="A2" t="s">
        <v>875</v>
      </c>
      <c r="B2" t="s">
        <v>861</v>
      </c>
      <c r="C2" t="s">
        <v>877</v>
      </c>
      <c r="D2">
        <v>20221130</v>
      </c>
      <c r="E2" t="s">
        <v>121</v>
      </c>
      <c r="F2" t="s">
        <v>862</v>
      </c>
      <c r="G2" t="s">
        <v>863</v>
      </c>
      <c r="H2">
        <v>256677105</v>
      </c>
      <c r="I2" t="s">
        <v>864</v>
      </c>
      <c r="J2" t="s">
        <v>865</v>
      </c>
      <c r="K2" t="s">
        <v>866</v>
      </c>
      <c r="L2">
        <v>401602</v>
      </c>
      <c r="M2">
        <v>210974</v>
      </c>
      <c r="N2">
        <v>25503020</v>
      </c>
      <c r="O2" t="s">
        <v>848</v>
      </c>
      <c r="Q2" t="s">
        <v>30</v>
      </c>
      <c r="R2" t="s">
        <v>31</v>
      </c>
      <c r="S2" t="s">
        <v>31</v>
      </c>
      <c r="U2" t="s">
        <v>860</v>
      </c>
      <c r="W2" t="s">
        <v>32</v>
      </c>
      <c r="X2">
        <v>255.68</v>
      </c>
      <c r="Y2">
        <v>1</v>
      </c>
      <c r="Z2">
        <v>226997000</v>
      </c>
      <c r="AA2">
        <v>58038592960</v>
      </c>
      <c r="AB2">
        <v>1</v>
      </c>
      <c r="AC2">
        <v>3.5633297452279999E-2</v>
      </c>
      <c r="AF2">
        <v>8088651.6217751997</v>
      </c>
      <c r="AG2">
        <v>2068106446.6554799</v>
      </c>
      <c r="AH2">
        <v>1.7843518391678099E-2</v>
      </c>
      <c r="AI2">
        <v>1.1192406565157201E-2</v>
      </c>
      <c r="AJ2">
        <v>1.1192406565157201E-2</v>
      </c>
      <c r="AM2" t="str">
        <f>VLOOKUP(M2,'[1]Select Companies'!$B$3:$I$249,8,FALSE)</f>
        <v>Consumer Staples</v>
      </c>
      <c r="AN2" s="28">
        <f t="shared" ref="AN2:AN37" si="0">AH2</f>
        <v>1.7843518391678099E-2</v>
      </c>
      <c r="AO2" s="69" t="str">
        <f>VLOOKUP(M2,'[1]Select Companies'!$B:$M,12,FALSE)</f>
        <v>Consumer Staples Merchandise Retail</v>
      </c>
      <c r="AP2" t="b">
        <v>1</v>
      </c>
      <c r="AQ2" t="s">
        <v>852</v>
      </c>
      <c r="AR2" s="30">
        <f>1/36</f>
        <v>2.7777777777777776E-2</v>
      </c>
      <c r="AS2" s="27">
        <f>ABS(AR2-AN2)</f>
        <v>9.9342593860996774E-3</v>
      </c>
      <c r="AT2" s="70"/>
    </row>
    <row r="3" spans="1:49" x14ac:dyDescent="0.25">
      <c r="A3" t="s">
        <v>875</v>
      </c>
      <c r="B3" t="s">
        <v>861</v>
      </c>
      <c r="C3" t="s">
        <v>877</v>
      </c>
      <c r="D3">
        <v>20221130</v>
      </c>
      <c r="E3" t="s">
        <v>123</v>
      </c>
      <c r="F3" t="s">
        <v>867</v>
      </c>
      <c r="G3" t="s">
        <v>868</v>
      </c>
      <c r="H3">
        <v>256746108</v>
      </c>
      <c r="I3" t="s">
        <v>869</v>
      </c>
      <c r="J3">
        <v>2272476</v>
      </c>
      <c r="K3" t="s">
        <v>870</v>
      </c>
      <c r="L3">
        <v>3158701</v>
      </c>
      <c r="M3">
        <v>12530</v>
      </c>
      <c r="N3">
        <v>25503020</v>
      </c>
      <c r="O3" t="s">
        <v>848</v>
      </c>
      <c r="Q3" t="s">
        <v>40</v>
      </c>
      <c r="R3" t="s">
        <v>31</v>
      </c>
      <c r="S3" t="s">
        <v>31</v>
      </c>
      <c r="U3" t="s">
        <v>859</v>
      </c>
      <c r="W3" t="s">
        <v>32</v>
      </c>
      <c r="X3">
        <v>150.29</v>
      </c>
      <c r="Y3">
        <v>1</v>
      </c>
      <c r="Z3">
        <v>224556000</v>
      </c>
      <c r="AA3">
        <v>33748521240</v>
      </c>
      <c r="AB3">
        <v>0.94</v>
      </c>
      <c r="AC3">
        <v>6.5593368181569994E-2</v>
      </c>
      <c r="AF3">
        <v>13845621.322257699</v>
      </c>
      <c r="AG3">
        <v>2080858428.52212</v>
      </c>
      <c r="AH3">
        <v>1.79535418497722E-2</v>
      </c>
      <c r="AI3">
        <v>2.5870307167235401E-2</v>
      </c>
      <c r="AJ3">
        <v>2.5870307167235401E-2</v>
      </c>
      <c r="AM3" t="str">
        <f>VLOOKUP(M3,'[1]Select Companies'!$B$3:$I$249,8,FALSE)</f>
        <v>Consumer Staples</v>
      </c>
      <c r="AN3" s="28">
        <f t="shared" si="0"/>
        <v>1.79535418497722E-2</v>
      </c>
      <c r="AO3" s="69" t="str">
        <f>VLOOKUP(M3,'[1]Select Companies'!$B:$M,12,FALSE)</f>
        <v>Consumer Staples Merchandise Retail</v>
      </c>
      <c r="AP3" t="b">
        <v>1</v>
      </c>
      <c r="AQ3" t="s">
        <v>852</v>
      </c>
      <c r="AR3" s="30">
        <f t="shared" ref="AR3:AR37" si="1">1/36</f>
        <v>2.7777777777777776E-2</v>
      </c>
      <c r="AS3" s="27">
        <f t="shared" ref="AS3:AS37" si="2">ABS(AR3-AN3)</f>
        <v>9.8242359280055758E-3</v>
      </c>
    </row>
    <row r="4" spans="1:49" x14ac:dyDescent="0.25">
      <c r="A4" t="s">
        <v>875</v>
      </c>
      <c r="B4" t="s">
        <v>861</v>
      </c>
      <c r="C4" t="s">
        <v>877</v>
      </c>
      <c r="D4">
        <v>20221130</v>
      </c>
      <c r="E4" t="s">
        <v>115</v>
      </c>
      <c r="F4" t="s">
        <v>871</v>
      </c>
      <c r="G4" t="s">
        <v>872</v>
      </c>
      <c r="H4" s="1">
        <v>8.7611999999999999E+110</v>
      </c>
      <c r="I4" t="s">
        <v>873</v>
      </c>
      <c r="J4">
        <v>2259101</v>
      </c>
      <c r="K4" t="s">
        <v>874</v>
      </c>
      <c r="L4">
        <v>381301</v>
      </c>
      <c r="M4">
        <v>4954</v>
      </c>
      <c r="N4">
        <v>25503020</v>
      </c>
      <c r="O4" t="s">
        <v>849</v>
      </c>
      <c r="Q4" t="s">
        <v>30</v>
      </c>
      <c r="R4" t="s">
        <v>31</v>
      </c>
      <c r="S4" t="s">
        <v>31</v>
      </c>
      <c r="U4" t="s">
        <v>860</v>
      </c>
      <c r="W4" t="s">
        <v>32</v>
      </c>
      <c r="X4">
        <v>167.07</v>
      </c>
      <c r="Y4">
        <v>1</v>
      </c>
      <c r="Z4">
        <v>463696000</v>
      </c>
      <c r="AA4">
        <v>77469690720</v>
      </c>
      <c r="AB4">
        <v>1</v>
      </c>
      <c r="AC4">
        <v>2.4838299441660001E-2</v>
      </c>
      <c r="AF4">
        <v>11517420.097899901</v>
      </c>
      <c r="AG4">
        <v>1924215375.75614</v>
      </c>
      <c r="AH4">
        <v>1.6602033469979498E-2</v>
      </c>
      <c r="AI4">
        <v>4.2074893310091897E-3</v>
      </c>
      <c r="AJ4">
        <v>4.2074893310091897E-3</v>
      </c>
      <c r="AM4" t="str">
        <f>VLOOKUP(M4,'[1]Select Companies'!$B$3:$I$249,8,FALSE)</f>
        <v>Consumer Staples</v>
      </c>
      <c r="AN4" s="28">
        <f t="shared" si="0"/>
        <v>1.6602033469979498E-2</v>
      </c>
      <c r="AO4" s="69" t="str">
        <f>VLOOKUP(M4,'[1]Select Companies'!$B:$M,12,FALSE)</f>
        <v>Consumer Staples Merchandise Retail</v>
      </c>
      <c r="AP4" t="b">
        <v>1</v>
      </c>
      <c r="AQ4" t="s">
        <v>852</v>
      </c>
      <c r="AR4" s="30">
        <f t="shared" si="1"/>
        <v>2.7777777777777776E-2</v>
      </c>
      <c r="AS4" s="27">
        <f t="shared" si="2"/>
        <v>1.1175744307798278E-2</v>
      </c>
    </row>
    <row r="5" spans="1:49" x14ac:dyDescent="0.25">
      <c r="A5" t="s">
        <v>875</v>
      </c>
      <c r="B5" t="s">
        <v>876</v>
      </c>
      <c r="C5" t="s">
        <v>877</v>
      </c>
      <c r="D5">
        <v>20221130</v>
      </c>
      <c r="E5" t="s">
        <v>384</v>
      </c>
      <c r="F5" t="s">
        <v>931</v>
      </c>
      <c r="G5" t="s">
        <v>932</v>
      </c>
      <c r="H5" t="s">
        <v>933</v>
      </c>
      <c r="I5" t="s">
        <v>934</v>
      </c>
      <c r="J5">
        <v>2701271</v>
      </c>
      <c r="K5" t="s">
        <v>935</v>
      </c>
      <c r="L5">
        <v>2902801</v>
      </c>
      <c r="M5">
        <v>4689</v>
      </c>
      <c r="N5">
        <v>30101040</v>
      </c>
      <c r="O5" t="s">
        <v>856</v>
      </c>
      <c r="Q5" t="s">
        <v>40</v>
      </c>
      <c r="R5" t="s">
        <v>31</v>
      </c>
      <c r="S5" t="s">
        <v>31</v>
      </c>
      <c r="U5" t="s">
        <v>860</v>
      </c>
      <c r="W5" t="s">
        <v>32</v>
      </c>
      <c r="X5">
        <v>539.25</v>
      </c>
      <c r="Y5">
        <v>1</v>
      </c>
      <c r="Z5">
        <v>442963000</v>
      </c>
      <c r="AA5">
        <v>238867797750</v>
      </c>
      <c r="AB5">
        <v>1</v>
      </c>
      <c r="AC5">
        <v>8.4144951166900007E-3</v>
      </c>
      <c r="AF5">
        <v>3727310.0003743502</v>
      </c>
      <c r="AG5">
        <v>2009951917.70186</v>
      </c>
      <c r="AH5">
        <v>2.9173976212704102E-2</v>
      </c>
      <c r="AI5">
        <v>1.94532667876588E-2</v>
      </c>
      <c r="AJ5">
        <v>1.94532667876588E-2</v>
      </c>
      <c r="AM5" t="str">
        <f>VLOOKUP(M5,'Select Companies'!$B$3:$I$249,8,FALSE)</f>
        <v>Consumer Staples</v>
      </c>
      <c r="AN5" s="28">
        <f t="shared" si="0"/>
        <v>2.9173976212704102E-2</v>
      </c>
      <c r="AO5" s="69" t="str">
        <f>VLOOKUP(N5,'Proforma GICS Map'!$G:$H,2,FALSE)</f>
        <v>Consumer Staples Merchandise Retail (New Name &amp; Definition Update)</v>
      </c>
      <c r="AP5" t="b">
        <v>1</v>
      </c>
      <c r="AQ5" t="s">
        <v>851</v>
      </c>
      <c r="AR5" s="30">
        <f t="shared" si="1"/>
        <v>2.7777777777777776E-2</v>
      </c>
      <c r="AS5" s="27">
        <f t="shared" si="2"/>
        <v>1.3961984349263254E-3</v>
      </c>
    </row>
    <row r="6" spans="1:49" x14ac:dyDescent="0.25">
      <c r="A6" t="s">
        <v>875</v>
      </c>
      <c r="B6" t="s">
        <v>876</v>
      </c>
      <c r="C6" t="s">
        <v>877</v>
      </c>
      <c r="D6">
        <v>20221130</v>
      </c>
      <c r="E6" t="s">
        <v>386</v>
      </c>
      <c r="F6" t="s">
        <v>1053</v>
      </c>
      <c r="G6" t="s">
        <v>1054</v>
      </c>
      <c r="H6">
        <v>931142103</v>
      </c>
      <c r="I6" t="s">
        <v>1055</v>
      </c>
      <c r="J6">
        <v>2936921</v>
      </c>
      <c r="K6" t="s">
        <v>1056</v>
      </c>
      <c r="L6">
        <v>1125901</v>
      </c>
      <c r="M6">
        <v>4888</v>
      </c>
      <c r="N6">
        <v>30101040</v>
      </c>
      <c r="O6" t="s">
        <v>849</v>
      </c>
      <c r="Q6" t="s">
        <v>30</v>
      </c>
      <c r="R6" t="s">
        <v>31</v>
      </c>
      <c r="S6" t="s">
        <v>31</v>
      </c>
      <c r="U6" t="s">
        <v>860</v>
      </c>
      <c r="W6" t="s">
        <v>32</v>
      </c>
      <c r="X6">
        <v>152.41999999999999</v>
      </c>
      <c r="Y6">
        <v>1</v>
      </c>
      <c r="Z6">
        <v>2741150000</v>
      </c>
      <c r="AA6">
        <v>417806083000</v>
      </c>
      <c r="AB6">
        <v>0.52</v>
      </c>
      <c r="AC6">
        <v>1.0253704208169999E-2</v>
      </c>
      <c r="AF6">
        <v>14615609.4709171</v>
      </c>
      <c r="AG6">
        <v>2227711195.5571799</v>
      </c>
      <c r="AH6">
        <v>3.2334700574464102E-2</v>
      </c>
      <c r="AI6">
        <v>-3.59547623717068E-3</v>
      </c>
      <c r="AJ6">
        <v>-3.59547623717068E-3</v>
      </c>
      <c r="AM6" t="str">
        <f>VLOOKUP(M6,'Select Companies'!$B$3:$I$249,8,FALSE)</f>
        <v>Consumer Staples</v>
      </c>
      <c r="AN6" s="28">
        <f t="shared" si="0"/>
        <v>3.2334700574464102E-2</v>
      </c>
      <c r="AO6" s="69" t="str">
        <f>VLOOKUP(N6,'Proforma GICS Map'!$G:$H,2,FALSE)</f>
        <v>Consumer Staples Merchandise Retail (New Name &amp; Definition Update)</v>
      </c>
      <c r="AP6" t="b">
        <v>1</v>
      </c>
      <c r="AQ6" t="s">
        <v>851</v>
      </c>
      <c r="AR6" s="30">
        <f t="shared" si="1"/>
        <v>2.7777777777777776E-2</v>
      </c>
      <c r="AS6" s="27">
        <f t="shared" si="2"/>
        <v>4.556922796686326E-3</v>
      </c>
    </row>
    <row r="7" spans="1:49" x14ac:dyDescent="0.25">
      <c r="A7" t="s">
        <v>875</v>
      </c>
      <c r="B7" t="s">
        <v>876</v>
      </c>
      <c r="C7" t="s">
        <v>877</v>
      </c>
      <c r="D7">
        <v>20221130</v>
      </c>
      <c r="E7" t="s">
        <v>878</v>
      </c>
      <c r="F7" t="s">
        <v>879</v>
      </c>
      <c r="G7" t="s">
        <v>880</v>
      </c>
      <c r="H7" t="s">
        <v>881</v>
      </c>
      <c r="I7" t="s">
        <v>882</v>
      </c>
      <c r="J7">
        <v>2692632</v>
      </c>
      <c r="K7" t="s">
        <v>883</v>
      </c>
      <c r="L7">
        <v>854301</v>
      </c>
      <c r="M7">
        <v>5128</v>
      </c>
      <c r="N7">
        <v>30203010</v>
      </c>
      <c r="O7" t="s">
        <v>857</v>
      </c>
      <c r="Q7" t="s">
        <v>30</v>
      </c>
      <c r="R7" t="s">
        <v>31</v>
      </c>
      <c r="S7" t="s">
        <v>31</v>
      </c>
      <c r="U7" t="s">
        <v>860</v>
      </c>
      <c r="W7" t="s">
        <v>32</v>
      </c>
      <c r="X7">
        <v>46.58</v>
      </c>
      <c r="Y7">
        <v>1</v>
      </c>
      <c r="Z7">
        <v>1800823000</v>
      </c>
      <c r="AA7">
        <v>83882335340</v>
      </c>
      <c r="AB7">
        <v>1</v>
      </c>
      <c r="AC7">
        <v>2.437136972995E-2</v>
      </c>
      <c r="AF7">
        <v>43888523.151197702</v>
      </c>
      <c r="AG7">
        <v>2044327408.3827901</v>
      </c>
      <c r="AH7">
        <v>2.9672928321255999E-2</v>
      </c>
      <c r="AI7">
        <v>1.6586643387167099E-2</v>
      </c>
      <c r="AJ7">
        <v>1.6586643387167099E-2</v>
      </c>
      <c r="AM7" t="s">
        <v>116</v>
      </c>
      <c r="AN7" s="28">
        <f t="shared" si="0"/>
        <v>2.9672928321255999E-2</v>
      </c>
      <c r="AO7" s="69" t="str">
        <f>VLOOKUP(N7,'Proforma GICS Map'!$G:$H,2,FALSE)</f>
        <v>Tobacco</v>
      </c>
      <c r="AP7" t="b">
        <v>0</v>
      </c>
      <c r="AQ7" t="s">
        <v>851</v>
      </c>
      <c r="AR7" s="30">
        <f t="shared" si="1"/>
        <v>2.7777777777777776E-2</v>
      </c>
      <c r="AS7" s="27">
        <f t="shared" si="2"/>
        <v>1.8951505434782225E-3</v>
      </c>
    </row>
    <row r="8" spans="1:49" x14ac:dyDescent="0.25">
      <c r="A8" t="s">
        <v>875</v>
      </c>
      <c r="B8" t="s">
        <v>876</v>
      </c>
      <c r="C8" t="s">
        <v>877</v>
      </c>
      <c r="D8">
        <v>20221130</v>
      </c>
      <c r="E8" t="s">
        <v>884</v>
      </c>
      <c r="F8" t="s">
        <v>885</v>
      </c>
      <c r="G8" t="s">
        <v>886</v>
      </c>
      <c r="H8">
        <v>39483102</v>
      </c>
      <c r="I8" t="s">
        <v>887</v>
      </c>
      <c r="J8">
        <v>2047317</v>
      </c>
      <c r="K8" t="s">
        <v>888</v>
      </c>
      <c r="L8">
        <v>172201</v>
      </c>
      <c r="M8">
        <v>5155</v>
      </c>
      <c r="N8">
        <v>30202010</v>
      </c>
      <c r="O8" t="s">
        <v>853</v>
      </c>
      <c r="Q8" t="s">
        <v>30</v>
      </c>
      <c r="R8" t="s">
        <v>31</v>
      </c>
      <c r="S8" t="s">
        <v>31</v>
      </c>
      <c r="U8" t="s">
        <v>860</v>
      </c>
      <c r="W8" t="s">
        <v>32</v>
      </c>
      <c r="X8">
        <v>97.5</v>
      </c>
      <c r="Y8">
        <v>1</v>
      </c>
      <c r="Z8">
        <v>560562000</v>
      </c>
      <c r="AA8">
        <v>54654795000</v>
      </c>
      <c r="AB8">
        <v>1</v>
      </c>
      <c r="AC8">
        <v>3.9005662852660002E-2</v>
      </c>
      <c r="AF8">
        <v>21865092.380012698</v>
      </c>
      <c r="AG8">
        <v>2131846507.05124</v>
      </c>
      <c r="AH8">
        <v>3.0943247317558199E-2</v>
      </c>
      <c r="AI8">
        <v>1.08864696734059E-2</v>
      </c>
      <c r="AJ8">
        <v>1.08864696734059E-2</v>
      </c>
      <c r="AM8" t="s">
        <v>116</v>
      </c>
      <c r="AN8" s="28">
        <f t="shared" si="0"/>
        <v>3.0943247317558199E-2</v>
      </c>
      <c r="AO8" s="69" t="str">
        <f>VLOOKUP(N8,'Proforma GICS Map'!$G:$H,2,FALSE)</f>
        <v>Agricultural Products &amp; Services (New Name)</v>
      </c>
      <c r="AP8" t="b">
        <v>0</v>
      </c>
      <c r="AQ8" t="s">
        <v>851</v>
      </c>
      <c r="AR8" s="30">
        <f t="shared" si="1"/>
        <v>2.7777777777777776E-2</v>
      </c>
      <c r="AS8" s="27">
        <f t="shared" si="2"/>
        <v>3.1654695397804224E-3</v>
      </c>
    </row>
    <row r="9" spans="1:49" x14ac:dyDescent="0.25">
      <c r="A9" t="s">
        <v>875</v>
      </c>
      <c r="B9" t="s">
        <v>876</v>
      </c>
      <c r="C9" t="s">
        <v>877</v>
      </c>
      <c r="D9">
        <v>20221130</v>
      </c>
      <c r="E9" t="s">
        <v>889</v>
      </c>
      <c r="F9" t="s">
        <v>890</v>
      </c>
      <c r="G9" t="s">
        <v>891</v>
      </c>
      <c r="H9">
        <v>115637209</v>
      </c>
      <c r="I9" t="s">
        <v>892</v>
      </c>
      <c r="J9">
        <v>2146838</v>
      </c>
      <c r="K9" t="s">
        <v>893</v>
      </c>
      <c r="L9">
        <v>243501</v>
      </c>
      <c r="M9">
        <v>4947</v>
      </c>
      <c r="N9">
        <v>30201020</v>
      </c>
      <c r="O9" t="s">
        <v>894</v>
      </c>
      <c r="Q9" t="s">
        <v>30</v>
      </c>
      <c r="R9" t="s">
        <v>31</v>
      </c>
      <c r="S9" t="s">
        <v>31</v>
      </c>
      <c r="U9" t="s">
        <v>859</v>
      </c>
      <c r="W9" t="s">
        <v>32</v>
      </c>
      <c r="X9">
        <v>73.02</v>
      </c>
      <c r="Y9">
        <v>1</v>
      </c>
      <c r="Z9">
        <v>309900000</v>
      </c>
      <c r="AA9">
        <v>22628898000</v>
      </c>
      <c r="AB9">
        <v>0.59</v>
      </c>
      <c r="AC9">
        <v>0.14886316904492999</v>
      </c>
      <c r="AF9">
        <v>27218290.691344</v>
      </c>
      <c r="AG9">
        <v>1987479586.28194</v>
      </c>
      <c r="AH9">
        <v>2.8847795642654099E-2</v>
      </c>
      <c r="AI9">
        <v>2.6715410573678201E-2</v>
      </c>
      <c r="AJ9">
        <v>2.6715410573678201E-2</v>
      </c>
      <c r="AM9" t="s">
        <v>116</v>
      </c>
      <c r="AN9" s="28">
        <f t="shared" si="0"/>
        <v>2.8847795642654099E-2</v>
      </c>
      <c r="AO9" s="69" t="str">
        <f>VLOOKUP(N9,'Proforma GICS Map'!$G:$H,2,FALSE)</f>
        <v>Distillers &amp; Vintners</v>
      </c>
      <c r="AP9" t="b">
        <v>0</v>
      </c>
      <c r="AQ9" t="s">
        <v>851</v>
      </c>
      <c r="AR9" s="30">
        <f t="shared" si="1"/>
        <v>2.7777777777777776E-2</v>
      </c>
      <c r="AS9" s="27">
        <f t="shared" si="2"/>
        <v>1.0700178648763228E-3</v>
      </c>
    </row>
    <row r="10" spans="1:49" x14ac:dyDescent="0.25">
      <c r="A10" t="s">
        <v>875</v>
      </c>
      <c r="B10" t="s">
        <v>876</v>
      </c>
      <c r="C10" t="s">
        <v>877</v>
      </c>
      <c r="D10">
        <v>20221130</v>
      </c>
      <c r="E10" t="s">
        <v>895</v>
      </c>
      <c r="F10" t="s">
        <v>896</v>
      </c>
      <c r="G10" t="s">
        <v>897</v>
      </c>
      <c r="H10">
        <v>134429109</v>
      </c>
      <c r="I10" t="s">
        <v>898</v>
      </c>
      <c r="J10">
        <v>2162845</v>
      </c>
      <c r="K10" t="s">
        <v>899</v>
      </c>
      <c r="L10">
        <v>266301</v>
      </c>
      <c r="M10">
        <v>4896</v>
      </c>
      <c r="N10">
        <v>30202030</v>
      </c>
      <c r="O10" t="s">
        <v>853</v>
      </c>
      <c r="Q10" t="s">
        <v>30</v>
      </c>
      <c r="R10" t="s">
        <v>31</v>
      </c>
      <c r="S10" t="s">
        <v>31</v>
      </c>
      <c r="U10" t="s">
        <v>847</v>
      </c>
      <c r="W10" t="s">
        <v>32</v>
      </c>
      <c r="X10">
        <v>53.67</v>
      </c>
      <c r="Y10">
        <v>1</v>
      </c>
      <c r="Z10">
        <v>300576000</v>
      </c>
      <c r="AA10">
        <v>16131913920</v>
      </c>
      <c r="AB10">
        <v>0.67</v>
      </c>
      <c r="AC10">
        <v>0.20720177110186</v>
      </c>
      <c r="AF10">
        <v>41727519.298977397</v>
      </c>
      <c r="AG10">
        <v>2239515960.7761202</v>
      </c>
      <c r="AH10">
        <v>3.2506043946741198E-2</v>
      </c>
      <c r="AI10">
        <v>1.99543899657924E-2</v>
      </c>
      <c r="AJ10">
        <v>1.99543899657924E-2</v>
      </c>
      <c r="AM10" t="s">
        <v>116</v>
      </c>
      <c r="AN10" s="28">
        <f t="shared" si="0"/>
        <v>3.2506043946741198E-2</v>
      </c>
      <c r="AO10" s="69" t="str">
        <f>VLOOKUP(N10,'Proforma GICS Map'!$G:$H,2,FALSE)</f>
        <v>Packaged Foods &amp; Meats</v>
      </c>
      <c r="AP10" t="b">
        <v>0</v>
      </c>
      <c r="AQ10" t="s">
        <v>851</v>
      </c>
      <c r="AR10" s="30">
        <f t="shared" si="1"/>
        <v>2.7777777777777776E-2</v>
      </c>
      <c r="AS10" s="27">
        <f t="shared" si="2"/>
        <v>4.7282661689634214E-3</v>
      </c>
    </row>
    <row r="11" spans="1:49" x14ac:dyDescent="0.25">
      <c r="A11" t="s">
        <v>875</v>
      </c>
      <c r="B11" t="s">
        <v>876</v>
      </c>
      <c r="C11" t="s">
        <v>877</v>
      </c>
      <c r="D11">
        <v>20221130</v>
      </c>
      <c r="E11" t="s">
        <v>900</v>
      </c>
      <c r="F11" t="s">
        <v>901</v>
      </c>
      <c r="G11" t="s">
        <v>902</v>
      </c>
      <c r="H11">
        <v>171340102</v>
      </c>
      <c r="I11" t="s">
        <v>903</v>
      </c>
      <c r="J11">
        <v>2195841</v>
      </c>
      <c r="K11" t="s">
        <v>904</v>
      </c>
      <c r="L11">
        <v>302601</v>
      </c>
      <c r="M11">
        <v>4108</v>
      </c>
      <c r="N11">
        <v>30301010</v>
      </c>
      <c r="O11" t="s">
        <v>858</v>
      </c>
      <c r="Q11" t="s">
        <v>30</v>
      </c>
      <c r="R11" t="s">
        <v>31</v>
      </c>
      <c r="S11" t="s">
        <v>31</v>
      </c>
      <c r="U11" t="s">
        <v>859</v>
      </c>
      <c r="W11" t="s">
        <v>32</v>
      </c>
      <c r="X11">
        <v>81.87</v>
      </c>
      <c r="Y11">
        <v>1</v>
      </c>
      <c r="Z11">
        <v>242909000</v>
      </c>
      <c r="AA11">
        <v>19886959830</v>
      </c>
      <c r="AB11">
        <v>1</v>
      </c>
      <c r="AC11">
        <v>0.10095066227985</v>
      </c>
      <c r="AF11">
        <v>24521824.423735999</v>
      </c>
      <c r="AG11">
        <v>2007601765.57127</v>
      </c>
      <c r="AH11">
        <v>2.9139864310946399E-2</v>
      </c>
      <c r="AI11">
        <v>2.9940873065794401E-2</v>
      </c>
      <c r="AJ11">
        <v>2.9940873065794401E-2</v>
      </c>
      <c r="AM11" t="s">
        <v>116</v>
      </c>
      <c r="AN11" s="28">
        <f t="shared" si="0"/>
        <v>2.9139864310946399E-2</v>
      </c>
      <c r="AO11" s="69" t="str">
        <f>VLOOKUP(N11,'Proforma GICS Map'!$G:$H,2,FALSE)</f>
        <v>Household Products</v>
      </c>
      <c r="AP11" t="b">
        <v>0</v>
      </c>
      <c r="AQ11" t="s">
        <v>851</v>
      </c>
      <c r="AR11" s="30">
        <f t="shared" si="1"/>
        <v>2.7777777777777776E-2</v>
      </c>
      <c r="AS11" s="27">
        <f t="shared" si="2"/>
        <v>1.3620865331686223E-3</v>
      </c>
    </row>
    <row r="12" spans="1:49" x14ac:dyDescent="0.25">
      <c r="A12" t="s">
        <v>875</v>
      </c>
      <c r="B12" t="s">
        <v>876</v>
      </c>
      <c r="C12" t="s">
        <v>877</v>
      </c>
      <c r="D12">
        <v>20221130</v>
      </c>
      <c r="E12" t="s">
        <v>905</v>
      </c>
      <c r="F12" t="s">
        <v>906</v>
      </c>
      <c r="G12" t="s">
        <v>907</v>
      </c>
      <c r="H12" s="1">
        <v>189054109</v>
      </c>
      <c r="I12" t="s">
        <v>908</v>
      </c>
      <c r="J12">
        <v>2204026</v>
      </c>
      <c r="K12" t="s">
        <v>909</v>
      </c>
      <c r="L12">
        <v>312101</v>
      </c>
      <c r="M12">
        <v>4809</v>
      </c>
      <c r="N12">
        <v>30301010</v>
      </c>
      <c r="O12" t="s">
        <v>858</v>
      </c>
      <c r="Q12" t="s">
        <v>30</v>
      </c>
      <c r="R12" t="s">
        <v>31</v>
      </c>
      <c r="S12" t="s">
        <v>31</v>
      </c>
      <c r="U12" t="s">
        <v>859</v>
      </c>
      <c r="W12" t="s">
        <v>32</v>
      </c>
      <c r="X12">
        <v>148.65</v>
      </c>
      <c r="Y12">
        <v>1</v>
      </c>
      <c r="Z12">
        <v>123163000</v>
      </c>
      <c r="AA12">
        <v>18308179950</v>
      </c>
      <c r="AB12">
        <v>1</v>
      </c>
      <c r="AC12">
        <v>0.10960207275231</v>
      </c>
      <c r="AF12">
        <v>13498920.086392701</v>
      </c>
      <c r="AG12">
        <v>2006614470.8422799</v>
      </c>
      <c r="AH12">
        <v>2.9125533961705301E-2</v>
      </c>
      <c r="AI12">
        <v>8.2751136132401797E-3</v>
      </c>
      <c r="AJ12">
        <v>8.2751136132401797E-3</v>
      </c>
      <c r="AM12" t="s">
        <v>116</v>
      </c>
      <c r="AN12" s="28">
        <f t="shared" si="0"/>
        <v>2.9125533961705301E-2</v>
      </c>
      <c r="AO12" s="69" t="str">
        <f>VLOOKUP(N12,'Proforma GICS Map'!$G:$H,2,FALSE)</f>
        <v>Household Products</v>
      </c>
      <c r="AP12" t="b">
        <v>0</v>
      </c>
      <c r="AQ12" t="s">
        <v>851</v>
      </c>
      <c r="AR12" s="30">
        <f t="shared" si="1"/>
        <v>2.7777777777777776E-2</v>
      </c>
      <c r="AS12" s="27">
        <f t="shared" si="2"/>
        <v>1.3477561839275246E-3</v>
      </c>
    </row>
    <row r="13" spans="1:49" x14ac:dyDescent="0.25">
      <c r="A13" t="s">
        <v>875</v>
      </c>
      <c r="B13" t="s">
        <v>876</v>
      </c>
      <c r="C13" t="s">
        <v>877</v>
      </c>
      <c r="D13">
        <v>20221130</v>
      </c>
      <c r="E13" t="s">
        <v>910</v>
      </c>
      <c r="F13" t="s">
        <v>911</v>
      </c>
      <c r="G13" t="s">
        <v>912</v>
      </c>
      <c r="H13">
        <v>191216100</v>
      </c>
      <c r="I13" t="s">
        <v>913</v>
      </c>
      <c r="J13">
        <v>2206657</v>
      </c>
      <c r="K13" t="s">
        <v>914</v>
      </c>
      <c r="L13">
        <v>314401</v>
      </c>
      <c r="M13">
        <v>4740</v>
      </c>
      <c r="N13">
        <v>30201030</v>
      </c>
      <c r="O13" t="s">
        <v>855</v>
      </c>
      <c r="Q13" t="s">
        <v>30</v>
      </c>
      <c r="R13" t="s">
        <v>31</v>
      </c>
      <c r="S13" t="s">
        <v>31</v>
      </c>
      <c r="U13" t="s">
        <v>860</v>
      </c>
      <c r="W13" t="s">
        <v>32</v>
      </c>
      <c r="X13">
        <v>63.61</v>
      </c>
      <c r="Y13">
        <v>1</v>
      </c>
      <c r="Z13">
        <v>4324629000</v>
      </c>
      <c r="AA13">
        <v>275089650690</v>
      </c>
      <c r="AB13">
        <v>0.9</v>
      </c>
      <c r="AC13">
        <v>8.2453896783600007E-3</v>
      </c>
      <c r="AF13">
        <v>32092426.187402599</v>
      </c>
      <c r="AG13">
        <v>2041399229.7806799</v>
      </c>
      <c r="AH13">
        <v>2.9630426502116902E-2</v>
      </c>
      <c r="AI13">
        <v>1.8085787451984602E-2</v>
      </c>
      <c r="AJ13">
        <v>2.5128040973111301E-2</v>
      </c>
      <c r="AK13">
        <v>0.44</v>
      </c>
      <c r="AL13">
        <v>0.308</v>
      </c>
      <c r="AM13" t="s">
        <v>116</v>
      </c>
      <c r="AN13" s="28">
        <f t="shared" si="0"/>
        <v>2.9630426502116902E-2</v>
      </c>
      <c r="AO13" s="69" t="str">
        <f>VLOOKUP(N13,'Proforma GICS Map'!$G:$H,2,FALSE)</f>
        <v>Soft Drinks &amp; Non-alcoholic Beverages (New Name)</v>
      </c>
      <c r="AP13" t="b">
        <v>0</v>
      </c>
      <c r="AQ13" t="s">
        <v>851</v>
      </c>
      <c r="AR13" s="30">
        <f t="shared" si="1"/>
        <v>2.7777777777777776E-2</v>
      </c>
      <c r="AS13" s="27">
        <f t="shared" si="2"/>
        <v>1.8526487243391253E-3</v>
      </c>
    </row>
    <row r="14" spans="1:49" x14ac:dyDescent="0.25">
      <c r="A14" t="s">
        <v>875</v>
      </c>
      <c r="B14" t="s">
        <v>876</v>
      </c>
      <c r="C14" t="s">
        <v>877</v>
      </c>
      <c r="D14">
        <v>20221130</v>
      </c>
      <c r="E14" t="s">
        <v>915</v>
      </c>
      <c r="F14" t="s">
        <v>916</v>
      </c>
      <c r="G14" t="s">
        <v>917</v>
      </c>
      <c r="H14">
        <v>194162103</v>
      </c>
      <c r="I14" t="s">
        <v>918</v>
      </c>
      <c r="J14">
        <v>2209106</v>
      </c>
      <c r="K14" t="s">
        <v>919</v>
      </c>
      <c r="L14">
        <v>317001</v>
      </c>
      <c r="M14">
        <v>5089</v>
      </c>
      <c r="N14">
        <v>30301010</v>
      </c>
      <c r="O14" t="s">
        <v>854</v>
      </c>
      <c r="Q14" t="s">
        <v>30</v>
      </c>
      <c r="R14" t="s">
        <v>31</v>
      </c>
      <c r="S14" t="s">
        <v>31</v>
      </c>
      <c r="U14" t="s">
        <v>860</v>
      </c>
      <c r="W14" t="s">
        <v>32</v>
      </c>
      <c r="X14">
        <v>77.48</v>
      </c>
      <c r="Y14">
        <v>1</v>
      </c>
      <c r="Z14">
        <v>834120000</v>
      </c>
      <c r="AA14">
        <v>64627617600</v>
      </c>
      <c r="AB14">
        <v>1</v>
      </c>
      <c r="AC14">
        <v>3.0728393396250001E-2</v>
      </c>
      <c r="AF14">
        <v>25631167.499680001</v>
      </c>
      <c r="AG14">
        <v>1985902857.87521</v>
      </c>
      <c r="AH14">
        <v>2.8824909803133899E-2</v>
      </c>
      <c r="AI14">
        <v>1.9876266947479199E-2</v>
      </c>
      <c r="AJ14">
        <v>1.9876266947479199E-2</v>
      </c>
      <c r="AM14" t="s">
        <v>116</v>
      </c>
      <c r="AN14" s="28">
        <f t="shared" si="0"/>
        <v>2.8824909803133899E-2</v>
      </c>
      <c r="AO14" s="69" t="str">
        <f>VLOOKUP(N14,'Proforma GICS Map'!$G:$H,2,FALSE)</f>
        <v>Household Products</v>
      </c>
      <c r="AP14" t="b">
        <v>0</v>
      </c>
      <c r="AQ14" t="s">
        <v>851</v>
      </c>
      <c r="AR14" s="30">
        <f t="shared" si="1"/>
        <v>2.7777777777777776E-2</v>
      </c>
      <c r="AS14" s="27">
        <f t="shared" si="2"/>
        <v>1.0471320253561227E-3</v>
      </c>
    </row>
    <row r="15" spans="1:49" x14ac:dyDescent="0.25">
      <c r="A15" t="s">
        <v>875</v>
      </c>
      <c r="B15" t="s">
        <v>876</v>
      </c>
      <c r="C15" t="s">
        <v>877</v>
      </c>
      <c r="D15">
        <v>20221130</v>
      </c>
      <c r="E15" t="s">
        <v>920</v>
      </c>
      <c r="F15" t="s">
        <v>921</v>
      </c>
      <c r="G15" t="s">
        <v>922</v>
      </c>
      <c r="H15">
        <v>205887102</v>
      </c>
      <c r="I15" t="s">
        <v>923</v>
      </c>
      <c r="J15">
        <v>2215460</v>
      </c>
      <c r="K15" t="s">
        <v>924</v>
      </c>
      <c r="L15">
        <v>336201</v>
      </c>
      <c r="M15">
        <v>4741</v>
      </c>
      <c r="N15">
        <v>30202030</v>
      </c>
      <c r="O15" t="s">
        <v>853</v>
      </c>
      <c r="Q15" t="s">
        <v>30</v>
      </c>
      <c r="R15" t="s">
        <v>31</v>
      </c>
      <c r="S15" t="s">
        <v>31</v>
      </c>
      <c r="U15" t="s">
        <v>859</v>
      </c>
      <c r="W15" t="s">
        <v>32</v>
      </c>
      <c r="X15">
        <v>37.979999999999997</v>
      </c>
      <c r="Y15">
        <v>1</v>
      </c>
      <c r="Z15">
        <v>480092000</v>
      </c>
      <c r="AA15">
        <v>18233894160</v>
      </c>
      <c r="AB15">
        <v>1</v>
      </c>
      <c r="AC15">
        <v>0.12120652338066</v>
      </c>
      <c r="AF15">
        <v>58190282.222867802</v>
      </c>
      <c r="AG15">
        <v>2210066918.8245101</v>
      </c>
      <c r="AH15">
        <v>3.2078598075117898E-2</v>
      </c>
      <c r="AI15">
        <v>2.7597402597402499E-2</v>
      </c>
      <c r="AJ15">
        <v>2.7597402597402499E-2</v>
      </c>
      <c r="AM15" t="s">
        <v>116</v>
      </c>
      <c r="AN15" s="28">
        <f t="shared" si="0"/>
        <v>3.2078598075117898E-2</v>
      </c>
      <c r="AO15" s="69" t="str">
        <f>VLOOKUP(N15,'Proforma GICS Map'!$G:$H,2,FALSE)</f>
        <v>Packaged Foods &amp; Meats</v>
      </c>
      <c r="AP15" t="b">
        <v>0</v>
      </c>
      <c r="AQ15" t="s">
        <v>851</v>
      </c>
      <c r="AR15" s="30">
        <f t="shared" si="1"/>
        <v>2.7777777777777776E-2</v>
      </c>
      <c r="AS15" s="27">
        <f t="shared" si="2"/>
        <v>4.3008202973401216E-3</v>
      </c>
    </row>
    <row r="16" spans="1:49" x14ac:dyDescent="0.25">
      <c r="A16" t="s">
        <v>875</v>
      </c>
      <c r="B16" t="s">
        <v>876</v>
      </c>
      <c r="C16" t="s">
        <v>877</v>
      </c>
      <c r="D16">
        <v>20221130</v>
      </c>
      <c r="E16" t="s">
        <v>925</v>
      </c>
      <c r="F16" t="s">
        <v>926</v>
      </c>
      <c r="G16" t="s">
        <v>927</v>
      </c>
      <c r="H16" t="s">
        <v>928</v>
      </c>
      <c r="I16" t="s">
        <v>929</v>
      </c>
      <c r="J16">
        <v>2170473</v>
      </c>
      <c r="K16" t="s">
        <v>930</v>
      </c>
      <c r="L16">
        <v>271002</v>
      </c>
      <c r="M16">
        <v>8500</v>
      </c>
      <c r="N16">
        <v>30201020</v>
      </c>
      <c r="O16" t="s">
        <v>894</v>
      </c>
      <c r="Q16" t="s">
        <v>30</v>
      </c>
      <c r="R16" t="s">
        <v>31</v>
      </c>
      <c r="S16" t="s">
        <v>31</v>
      </c>
      <c r="U16" t="s">
        <v>860</v>
      </c>
      <c r="W16" t="s">
        <v>32</v>
      </c>
      <c r="X16">
        <v>257.35000000000002</v>
      </c>
      <c r="Y16">
        <v>1</v>
      </c>
      <c r="Z16">
        <v>182536000</v>
      </c>
      <c r="AA16">
        <v>46975639600</v>
      </c>
      <c r="AB16">
        <v>0.88</v>
      </c>
      <c r="AC16">
        <v>5.0469574655949999E-2</v>
      </c>
      <c r="AF16">
        <v>8107012.5658706697</v>
      </c>
      <c r="AG16">
        <v>2086339683.8268099</v>
      </c>
      <c r="AH16">
        <v>3.02827265525724E-2</v>
      </c>
      <c r="AI16">
        <v>1.46270304368396E-2</v>
      </c>
      <c r="AJ16">
        <v>1.46270304368396E-2</v>
      </c>
      <c r="AM16" t="s">
        <v>116</v>
      </c>
      <c r="AN16" s="28">
        <f t="shared" si="0"/>
        <v>3.02827265525724E-2</v>
      </c>
      <c r="AO16" s="69" t="str">
        <f>VLOOKUP(N16,'Proforma GICS Map'!$G:$H,2,FALSE)</f>
        <v>Distillers &amp; Vintners</v>
      </c>
      <c r="AP16" t="b">
        <v>0</v>
      </c>
      <c r="AQ16" t="s">
        <v>851</v>
      </c>
      <c r="AR16" s="30">
        <f t="shared" si="1"/>
        <v>2.7777777777777776E-2</v>
      </c>
      <c r="AS16" s="27">
        <f t="shared" si="2"/>
        <v>2.5049487747946242E-3</v>
      </c>
    </row>
    <row r="17" spans="1:45" x14ac:dyDescent="0.25">
      <c r="A17" t="s">
        <v>875</v>
      </c>
      <c r="B17" t="s">
        <v>876</v>
      </c>
      <c r="C17" t="s">
        <v>877</v>
      </c>
      <c r="D17">
        <v>20221130</v>
      </c>
      <c r="E17" t="s">
        <v>936</v>
      </c>
      <c r="F17" t="s">
        <v>937</v>
      </c>
      <c r="G17" t="s">
        <v>938</v>
      </c>
      <c r="H17">
        <v>518439104</v>
      </c>
      <c r="I17" t="s">
        <v>939</v>
      </c>
      <c r="J17">
        <v>2320524</v>
      </c>
      <c r="K17" t="s">
        <v>940</v>
      </c>
      <c r="L17">
        <v>6156701</v>
      </c>
      <c r="M17">
        <v>8935</v>
      </c>
      <c r="N17">
        <v>30302010</v>
      </c>
      <c r="O17" t="s">
        <v>854</v>
      </c>
      <c r="Q17" t="s">
        <v>30</v>
      </c>
      <c r="R17" t="s">
        <v>31</v>
      </c>
      <c r="S17" t="s">
        <v>31</v>
      </c>
      <c r="U17" t="s">
        <v>860</v>
      </c>
      <c r="W17" t="s">
        <v>32</v>
      </c>
      <c r="X17">
        <v>235.79</v>
      </c>
      <c r="Y17">
        <v>1</v>
      </c>
      <c r="Z17">
        <v>231805000</v>
      </c>
      <c r="AA17">
        <v>54657300950</v>
      </c>
      <c r="AB17">
        <v>1</v>
      </c>
      <c r="AC17">
        <v>3.4116020517340001E-2</v>
      </c>
      <c r="AF17">
        <v>7908264.1360219903</v>
      </c>
      <c r="AG17">
        <v>1864689600.6326201</v>
      </c>
      <c r="AH17">
        <v>2.7065528072498901E-2</v>
      </c>
      <c r="AI17">
        <v>9.7003815018144507E-2</v>
      </c>
      <c r="AJ17">
        <v>9.7003815018144507E-2</v>
      </c>
      <c r="AM17" t="s">
        <v>116</v>
      </c>
      <c r="AN17" s="28">
        <f t="shared" si="0"/>
        <v>2.7065528072498901E-2</v>
      </c>
      <c r="AO17" s="69" t="str">
        <f>VLOOKUP(N17,'Proforma GICS Map'!$G:$H,2,FALSE)</f>
        <v>Personal Care Products (New Name)</v>
      </c>
      <c r="AP17" t="b">
        <v>0</v>
      </c>
      <c r="AQ17" t="s">
        <v>851</v>
      </c>
      <c r="AR17" s="30">
        <f t="shared" si="1"/>
        <v>2.7777777777777776E-2</v>
      </c>
      <c r="AS17" s="27">
        <f t="shared" si="2"/>
        <v>7.122497052788751E-4</v>
      </c>
    </row>
    <row r="18" spans="1:45" x14ac:dyDescent="0.25">
      <c r="A18" t="s">
        <v>875</v>
      </c>
      <c r="B18" t="s">
        <v>876</v>
      </c>
      <c r="C18" t="s">
        <v>877</v>
      </c>
      <c r="D18">
        <v>20221130</v>
      </c>
      <c r="E18" t="s">
        <v>941</v>
      </c>
      <c r="F18" t="s">
        <v>942</v>
      </c>
      <c r="G18" t="s">
        <v>943</v>
      </c>
      <c r="H18">
        <v>370334104</v>
      </c>
      <c r="I18" t="s">
        <v>944</v>
      </c>
      <c r="J18">
        <v>2367026</v>
      </c>
      <c r="K18" t="s">
        <v>945</v>
      </c>
      <c r="L18">
        <v>507101</v>
      </c>
      <c r="M18">
        <v>4966</v>
      </c>
      <c r="N18">
        <v>30202030</v>
      </c>
      <c r="O18" t="s">
        <v>853</v>
      </c>
      <c r="Q18" t="s">
        <v>30</v>
      </c>
      <c r="R18" t="s">
        <v>31</v>
      </c>
      <c r="S18" t="s">
        <v>31</v>
      </c>
      <c r="U18" t="s">
        <v>860</v>
      </c>
      <c r="W18" t="s">
        <v>32</v>
      </c>
      <c r="X18">
        <v>85.3</v>
      </c>
      <c r="Y18">
        <v>1</v>
      </c>
      <c r="Z18">
        <v>595710000</v>
      </c>
      <c r="AA18">
        <v>50814063000</v>
      </c>
      <c r="AB18">
        <v>1</v>
      </c>
      <c r="AC18">
        <v>4.4227879096220002E-2</v>
      </c>
      <c r="AF18">
        <v>26346989.8564092</v>
      </c>
      <c r="AG18">
        <v>2247398234.7516999</v>
      </c>
      <c r="AH18">
        <v>3.26204532873033E-2</v>
      </c>
      <c r="AI18">
        <v>2.96957991308546E-2</v>
      </c>
      <c r="AJ18">
        <v>2.96957991308546E-2</v>
      </c>
      <c r="AM18" t="s">
        <v>116</v>
      </c>
      <c r="AN18" s="28">
        <f t="shared" si="0"/>
        <v>3.26204532873033E-2</v>
      </c>
      <c r="AO18" s="69" t="str">
        <f>VLOOKUP(N18,'Proforma GICS Map'!$G:$H,2,FALSE)</f>
        <v>Packaged Foods &amp; Meats</v>
      </c>
      <c r="AP18" t="b">
        <v>0</v>
      </c>
      <c r="AQ18" t="s">
        <v>851</v>
      </c>
      <c r="AR18" s="30">
        <f t="shared" si="1"/>
        <v>2.7777777777777776E-2</v>
      </c>
      <c r="AS18" s="27">
        <f t="shared" si="2"/>
        <v>4.8426755095255236E-3</v>
      </c>
    </row>
    <row r="19" spans="1:45" x14ac:dyDescent="0.25">
      <c r="A19" t="s">
        <v>875</v>
      </c>
      <c r="B19" t="s">
        <v>876</v>
      </c>
      <c r="C19" t="s">
        <v>877</v>
      </c>
      <c r="D19">
        <v>20221130</v>
      </c>
      <c r="E19" t="s">
        <v>946</v>
      </c>
      <c r="F19" t="s">
        <v>947</v>
      </c>
      <c r="G19" t="s">
        <v>948</v>
      </c>
      <c r="H19">
        <v>427866108</v>
      </c>
      <c r="I19" t="s">
        <v>949</v>
      </c>
      <c r="J19">
        <v>2422806</v>
      </c>
      <c r="K19" t="s">
        <v>950</v>
      </c>
      <c r="L19">
        <v>559701</v>
      </c>
      <c r="M19">
        <v>5036</v>
      </c>
      <c r="N19">
        <v>30202030</v>
      </c>
      <c r="O19" t="s">
        <v>853</v>
      </c>
      <c r="Q19" t="s">
        <v>30</v>
      </c>
      <c r="R19" t="s">
        <v>31</v>
      </c>
      <c r="S19" t="s">
        <v>31</v>
      </c>
      <c r="U19" t="s">
        <v>860</v>
      </c>
      <c r="W19" t="s">
        <v>32</v>
      </c>
      <c r="X19">
        <v>235.17</v>
      </c>
      <c r="Y19">
        <v>1</v>
      </c>
      <c r="Z19">
        <v>146870000</v>
      </c>
      <c r="AA19">
        <v>34539417900</v>
      </c>
      <c r="AB19">
        <v>1</v>
      </c>
      <c r="AC19">
        <v>6.0187778344960002E-2</v>
      </c>
      <c r="AF19">
        <v>8839779.0055242702</v>
      </c>
      <c r="AG19">
        <v>2078850828.72914</v>
      </c>
      <c r="AH19">
        <v>3.0174027593878001E-2</v>
      </c>
      <c r="AI19">
        <v>2.03045685279187E-2</v>
      </c>
      <c r="AJ19">
        <v>2.03045685279187E-2</v>
      </c>
      <c r="AM19" t="s">
        <v>116</v>
      </c>
      <c r="AN19" s="28">
        <f t="shared" si="0"/>
        <v>3.0174027593878001E-2</v>
      </c>
      <c r="AO19" s="69" t="str">
        <f>VLOOKUP(N19,'Proforma GICS Map'!$G:$H,2,FALSE)</f>
        <v>Packaged Foods &amp; Meats</v>
      </c>
      <c r="AP19" t="b">
        <v>0</v>
      </c>
      <c r="AQ19" t="s">
        <v>851</v>
      </c>
      <c r="AR19" s="30">
        <f t="shared" si="1"/>
        <v>2.7777777777777776E-2</v>
      </c>
      <c r="AS19" s="27">
        <f t="shared" si="2"/>
        <v>2.3962498161002252E-3</v>
      </c>
    </row>
    <row r="20" spans="1:45" x14ac:dyDescent="0.25">
      <c r="A20" t="s">
        <v>875</v>
      </c>
      <c r="B20" t="s">
        <v>876</v>
      </c>
      <c r="C20" t="s">
        <v>877</v>
      </c>
      <c r="D20">
        <v>20221130</v>
      </c>
      <c r="E20" t="s">
        <v>951</v>
      </c>
      <c r="F20" t="s">
        <v>952</v>
      </c>
      <c r="G20" t="s">
        <v>953</v>
      </c>
      <c r="H20">
        <v>440452100</v>
      </c>
      <c r="I20" t="s">
        <v>954</v>
      </c>
      <c r="J20">
        <v>2437264</v>
      </c>
      <c r="K20" t="s">
        <v>955</v>
      </c>
      <c r="L20">
        <v>570901</v>
      </c>
      <c r="M20">
        <v>4346</v>
      </c>
      <c r="N20">
        <v>30202030</v>
      </c>
      <c r="O20" t="s">
        <v>853</v>
      </c>
      <c r="Q20" t="s">
        <v>30</v>
      </c>
      <c r="R20" t="s">
        <v>31</v>
      </c>
      <c r="S20" t="s">
        <v>31</v>
      </c>
      <c r="U20" t="s">
        <v>859</v>
      </c>
      <c r="W20" t="s">
        <v>32</v>
      </c>
      <c r="X20">
        <v>47</v>
      </c>
      <c r="Y20">
        <v>1</v>
      </c>
      <c r="Z20">
        <v>546056000</v>
      </c>
      <c r="AA20">
        <v>25664632000</v>
      </c>
      <c r="AB20">
        <v>0.53</v>
      </c>
      <c r="AC20">
        <v>0.14747372779813001</v>
      </c>
      <c r="AF20">
        <v>42680324.3704639</v>
      </c>
      <c r="AG20">
        <v>2005975245.4117999</v>
      </c>
      <c r="AH20">
        <v>2.91162557559238E-2</v>
      </c>
      <c r="AI20">
        <v>-2.4693919900394198E-2</v>
      </c>
      <c r="AJ20">
        <v>-2.4693919900394198E-2</v>
      </c>
      <c r="AM20" t="s">
        <v>116</v>
      </c>
      <c r="AN20" s="28">
        <f t="shared" si="0"/>
        <v>2.91162557559238E-2</v>
      </c>
      <c r="AO20" s="69" t="str">
        <f>VLOOKUP(N20,'Proforma GICS Map'!$G:$H,2,FALSE)</f>
        <v>Packaged Foods &amp; Meats</v>
      </c>
      <c r="AP20" t="b">
        <v>0</v>
      </c>
      <c r="AQ20" t="s">
        <v>851</v>
      </c>
      <c r="AR20" s="30">
        <f t="shared" si="1"/>
        <v>2.7777777777777776E-2</v>
      </c>
      <c r="AS20" s="27">
        <f t="shared" si="2"/>
        <v>1.3384779781460236E-3</v>
      </c>
    </row>
    <row r="21" spans="1:45" x14ac:dyDescent="0.25">
      <c r="A21" t="s">
        <v>875</v>
      </c>
      <c r="B21" t="s">
        <v>876</v>
      </c>
      <c r="C21" t="s">
        <v>877</v>
      </c>
      <c r="D21">
        <v>20221130</v>
      </c>
      <c r="E21" t="s">
        <v>956</v>
      </c>
      <c r="F21" t="s">
        <v>957</v>
      </c>
      <c r="G21" t="s">
        <v>958</v>
      </c>
      <c r="H21">
        <v>832696405</v>
      </c>
      <c r="I21" t="s">
        <v>959</v>
      </c>
      <c r="J21">
        <v>2951452</v>
      </c>
      <c r="K21" t="s">
        <v>960</v>
      </c>
      <c r="L21">
        <v>977701</v>
      </c>
      <c r="M21">
        <v>5778</v>
      </c>
      <c r="N21">
        <v>30202030</v>
      </c>
      <c r="O21" t="s">
        <v>853</v>
      </c>
      <c r="Q21" t="s">
        <v>30</v>
      </c>
      <c r="R21" t="s">
        <v>31</v>
      </c>
      <c r="S21" t="s">
        <v>31</v>
      </c>
      <c r="U21" t="s">
        <v>847</v>
      </c>
      <c r="W21" t="s">
        <v>32</v>
      </c>
      <c r="X21">
        <v>154.01</v>
      </c>
      <c r="Y21">
        <v>1</v>
      </c>
      <c r="Z21">
        <v>106558000</v>
      </c>
      <c r="AA21">
        <v>16410997580</v>
      </c>
      <c r="AB21">
        <v>1</v>
      </c>
      <c r="AC21">
        <v>0.13460356455867001</v>
      </c>
      <c r="AF21">
        <v>14343086.6322427</v>
      </c>
      <c r="AG21">
        <v>2208978772.2316999</v>
      </c>
      <c r="AH21">
        <v>3.2062803884950898E-2</v>
      </c>
      <c r="AI21">
        <v>1.6433474128827799E-2</v>
      </c>
      <c r="AJ21">
        <v>1.6433474128827799E-2</v>
      </c>
      <c r="AM21" t="s">
        <v>116</v>
      </c>
      <c r="AN21" s="28">
        <f t="shared" si="0"/>
        <v>3.2062803884950898E-2</v>
      </c>
      <c r="AO21" s="69" t="str">
        <f>VLOOKUP(N21,'Proforma GICS Map'!$G:$H,2,FALSE)</f>
        <v>Packaged Foods &amp; Meats</v>
      </c>
      <c r="AP21" t="b">
        <v>0</v>
      </c>
      <c r="AQ21" t="s">
        <v>851</v>
      </c>
      <c r="AR21" s="30">
        <f t="shared" si="1"/>
        <v>2.7777777777777776E-2</v>
      </c>
      <c r="AS21" s="27">
        <f t="shared" si="2"/>
        <v>4.2850261071731219E-3</v>
      </c>
    </row>
    <row r="22" spans="1:45" x14ac:dyDescent="0.25">
      <c r="A22" t="s">
        <v>875</v>
      </c>
      <c r="B22" t="s">
        <v>876</v>
      </c>
      <c r="C22" t="s">
        <v>877</v>
      </c>
      <c r="D22">
        <v>20221130</v>
      </c>
      <c r="E22" t="s">
        <v>961</v>
      </c>
      <c r="F22" t="s">
        <v>962</v>
      </c>
      <c r="G22" t="s">
        <v>963</v>
      </c>
      <c r="H22">
        <v>487836108</v>
      </c>
      <c r="I22" t="s">
        <v>964</v>
      </c>
      <c r="J22">
        <v>2486813</v>
      </c>
      <c r="K22" t="s">
        <v>965</v>
      </c>
      <c r="L22">
        <v>637501</v>
      </c>
      <c r="M22">
        <v>4656</v>
      </c>
      <c r="N22">
        <v>30202030</v>
      </c>
      <c r="O22" t="s">
        <v>853</v>
      </c>
      <c r="Q22" t="s">
        <v>30</v>
      </c>
      <c r="R22" t="s">
        <v>31</v>
      </c>
      <c r="S22" t="s">
        <v>31</v>
      </c>
      <c r="U22" t="s">
        <v>859</v>
      </c>
      <c r="W22" t="s">
        <v>32</v>
      </c>
      <c r="X22">
        <v>72.95</v>
      </c>
      <c r="Y22">
        <v>1</v>
      </c>
      <c r="Z22">
        <v>340113000</v>
      </c>
      <c r="AA22">
        <v>24811243350</v>
      </c>
      <c r="AB22">
        <v>0.75</v>
      </c>
      <c r="AC22">
        <v>0.10880559854594</v>
      </c>
      <c r="AF22">
        <v>27754648.9036914</v>
      </c>
      <c r="AG22">
        <v>2024701637.5242901</v>
      </c>
      <c r="AH22">
        <v>2.9388064903808402E-2</v>
      </c>
      <c r="AI22">
        <v>7.5966850828729201E-3</v>
      </c>
      <c r="AJ22">
        <v>1.57458563535911E-2</v>
      </c>
      <c r="AK22">
        <v>0.59</v>
      </c>
      <c r="AL22">
        <v>0.41299999999999998</v>
      </c>
      <c r="AM22" t="s">
        <v>116</v>
      </c>
      <c r="AN22" s="28">
        <f t="shared" si="0"/>
        <v>2.9388064903808402E-2</v>
      </c>
      <c r="AO22" s="69" t="str">
        <f>VLOOKUP(N22,'Proforma GICS Map'!$G:$H,2,FALSE)</f>
        <v>Packaged Foods &amp; Meats</v>
      </c>
      <c r="AP22" t="b">
        <v>0</v>
      </c>
      <c r="AQ22" t="s">
        <v>851</v>
      </c>
      <c r="AR22" s="30">
        <f t="shared" si="1"/>
        <v>2.7777777777777776E-2</v>
      </c>
      <c r="AS22" s="27">
        <f t="shared" si="2"/>
        <v>1.6102871260306253E-3</v>
      </c>
    </row>
    <row r="23" spans="1:45" x14ac:dyDescent="0.25">
      <c r="A23" t="s">
        <v>875</v>
      </c>
      <c r="B23" t="s">
        <v>876</v>
      </c>
      <c r="C23" t="s">
        <v>877</v>
      </c>
      <c r="D23">
        <v>20221130</v>
      </c>
      <c r="E23" t="s">
        <v>966</v>
      </c>
      <c r="F23" t="s">
        <v>967</v>
      </c>
      <c r="G23" t="s">
        <v>968</v>
      </c>
      <c r="H23" t="s">
        <v>969</v>
      </c>
      <c r="I23" t="s">
        <v>970</v>
      </c>
      <c r="J23" t="s">
        <v>971</v>
      </c>
      <c r="K23" t="s">
        <v>972</v>
      </c>
      <c r="L23">
        <v>2887702</v>
      </c>
      <c r="M23">
        <v>51443</v>
      </c>
      <c r="N23">
        <v>30201030</v>
      </c>
      <c r="O23" t="s">
        <v>855</v>
      </c>
      <c r="Q23" t="s">
        <v>40</v>
      </c>
      <c r="R23" t="s">
        <v>31</v>
      </c>
      <c r="S23" t="s">
        <v>31</v>
      </c>
      <c r="U23" t="s">
        <v>860</v>
      </c>
      <c r="W23" t="s">
        <v>32</v>
      </c>
      <c r="X23">
        <v>38.67</v>
      </c>
      <c r="Y23">
        <v>1</v>
      </c>
      <c r="Z23">
        <v>1416070000</v>
      </c>
      <c r="AA23">
        <v>54759426900</v>
      </c>
      <c r="AB23">
        <v>0.6</v>
      </c>
      <c r="AC23">
        <v>6.0840852868799998E-2</v>
      </c>
      <c r="AF23">
        <v>51692943.913152903</v>
      </c>
      <c r="AG23">
        <v>1998966141.1216199</v>
      </c>
      <c r="AH23">
        <v>2.9014520266615301E-2</v>
      </c>
      <c r="AI23">
        <v>1.4960629921259801E-2</v>
      </c>
      <c r="AJ23">
        <v>1.4960629921259801E-2</v>
      </c>
      <c r="AM23" t="s">
        <v>116</v>
      </c>
      <c r="AN23" s="28">
        <f t="shared" si="0"/>
        <v>2.9014520266615301E-2</v>
      </c>
      <c r="AO23" s="69" t="str">
        <f>VLOOKUP(N23,'Proforma GICS Map'!$G:$H,2,FALSE)</f>
        <v>Soft Drinks &amp; Non-alcoholic Beverages (New Name)</v>
      </c>
      <c r="AP23" t="b">
        <v>0</v>
      </c>
      <c r="AQ23" t="s">
        <v>851</v>
      </c>
      <c r="AR23" s="30">
        <f t="shared" si="1"/>
        <v>2.7777777777777776E-2</v>
      </c>
      <c r="AS23" s="27">
        <f t="shared" si="2"/>
        <v>1.236742488837525E-3</v>
      </c>
    </row>
    <row r="24" spans="1:45" x14ac:dyDescent="0.25">
      <c r="A24" t="s">
        <v>875</v>
      </c>
      <c r="B24" t="s">
        <v>876</v>
      </c>
      <c r="C24" t="s">
        <v>877</v>
      </c>
      <c r="D24">
        <v>20221130</v>
      </c>
      <c r="E24" t="s">
        <v>973</v>
      </c>
      <c r="F24" t="s">
        <v>974</v>
      </c>
      <c r="G24" t="s">
        <v>975</v>
      </c>
      <c r="H24">
        <v>494368103</v>
      </c>
      <c r="I24" t="s">
        <v>976</v>
      </c>
      <c r="J24">
        <v>2491839</v>
      </c>
      <c r="K24" t="s">
        <v>977</v>
      </c>
      <c r="L24">
        <v>643501</v>
      </c>
      <c r="M24">
        <v>5112</v>
      </c>
      <c r="N24">
        <v>30301010</v>
      </c>
      <c r="O24" t="s">
        <v>854</v>
      </c>
      <c r="Q24" t="s">
        <v>30</v>
      </c>
      <c r="R24" t="s">
        <v>31</v>
      </c>
      <c r="S24" t="s">
        <v>31</v>
      </c>
      <c r="U24" t="s">
        <v>860</v>
      </c>
      <c r="W24" t="s">
        <v>32</v>
      </c>
      <c r="X24">
        <v>135.63</v>
      </c>
      <c r="Y24">
        <v>1</v>
      </c>
      <c r="Z24">
        <v>337622000</v>
      </c>
      <c r="AA24">
        <v>45791671860</v>
      </c>
      <c r="AB24">
        <v>1</v>
      </c>
      <c r="AC24">
        <v>4.670281131739E-2</v>
      </c>
      <c r="AF24">
        <v>15767896.562599801</v>
      </c>
      <c r="AG24">
        <v>2138599810.7854099</v>
      </c>
      <c r="AH24">
        <v>3.1041269922359199E-2</v>
      </c>
      <c r="AI24">
        <v>1.85491138480024E-2</v>
      </c>
      <c r="AJ24">
        <v>1.85491138480024E-2</v>
      </c>
      <c r="AM24" t="s">
        <v>116</v>
      </c>
      <c r="AN24" s="28">
        <f t="shared" si="0"/>
        <v>3.1041269922359199E-2</v>
      </c>
      <c r="AO24" s="69" t="str">
        <f>VLOOKUP(N24,'Proforma GICS Map'!$G:$H,2,FALSE)</f>
        <v>Household Products</v>
      </c>
      <c r="AP24" t="b">
        <v>0</v>
      </c>
      <c r="AQ24" t="s">
        <v>851</v>
      </c>
      <c r="AR24" s="30">
        <f t="shared" si="1"/>
        <v>2.7777777777777776E-2</v>
      </c>
      <c r="AS24" s="27">
        <f t="shared" si="2"/>
        <v>3.263492144581423E-3</v>
      </c>
    </row>
    <row r="25" spans="1:45" x14ac:dyDescent="0.25">
      <c r="A25" t="s">
        <v>875</v>
      </c>
      <c r="B25" t="s">
        <v>876</v>
      </c>
      <c r="C25" t="s">
        <v>877</v>
      </c>
      <c r="D25">
        <v>20221130</v>
      </c>
      <c r="E25" t="s">
        <v>978</v>
      </c>
      <c r="F25" t="s">
        <v>979</v>
      </c>
      <c r="G25" t="s">
        <v>980</v>
      </c>
      <c r="H25">
        <v>501044101</v>
      </c>
      <c r="I25" t="s">
        <v>981</v>
      </c>
      <c r="J25">
        <v>2497406</v>
      </c>
      <c r="K25" t="s">
        <v>982</v>
      </c>
      <c r="L25">
        <v>650201</v>
      </c>
      <c r="M25">
        <v>4658</v>
      </c>
      <c r="N25">
        <v>30101030</v>
      </c>
      <c r="O25" t="s">
        <v>856</v>
      </c>
      <c r="Q25" t="s">
        <v>30</v>
      </c>
      <c r="R25" t="s">
        <v>31</v>
      </c>
      <c r="S25" t="s">
        <v>31</v>
      </c>
      <c r="U25" t="s">
        <v>859</v>
      </c>
      <c r="W25" t="s">
        <v>32</v>
      </c>
      <c r="X25">
        <v>49.19</v>
      </c>
      <c r="Y25">
        <v>1</v>
      </c>
      <c r="Z25">
        <v>715560000</v>
      </c>
      <c r="AA25">
        <v>35198396400</v>
      </c>
      <c r="AB25">
        <v>0.91</v>
      </c>
      <c r="AC25">
        <v>5.9134455554530001E-2</v>
      </c>
      <c r="AF25">
        <v>38505968.425105497</v>
      </c>
      <c r="AG25">
        <v>1894108586.83094</v>
      </c>
      <c r="AH25">
        <v>2.74925376919791E-2</v>
      </c>
      <c r="AI25">
        <v>-3.2421479229989801E-3</v>
      </c>
      <c r="AJ25">
        <v>-3.2421479229989801E-3</v>
      </c>
      <c r="AM25" t="s">
        <v>116</v>
      </c>
      <c r="AN25" s="28">
        <f t="shared" si="0"/>
        <v>2.74925376919791E-2</v>
      </c>
      <c r="AO25" s="69" t="str">
        <f>VLOOKUP(N25,'Proforma GICS Map'!$G:$H,2,FALSE)</f>
        <v>Food Retail</v>
      </c>
      <c r="AP25" t="b">
        <v>0</v>
      </c>
      <c r="AQ25" t="s">
        <v>851</v>
      </c>
      <c r="AR25" s="30">
        <f t="shared" si="1"/>
        <v>2.7777777777777776E-2</v>
      </c>
      <c r="AS25" s="27">
        <f t="shared" si="2"/>
        <v>2.852400857986763E-4</v>
      </c>
    </row>
    <row r="26" spans="1:45" x14ac:dyDescent="0.25">
      <c r="A26" t="s">
        <v>875</v>
      </c>
      <c r="B26" t="s">
        <v>876</v>
      </c>
      <c r="C26" t="s">
        <v>877</v>
      </c>
      <c r="D26">
        <v>20221130</v>
      </c>
      <c r="E26" t="s">
        <v>983</v>
      </c>
      <c r="F26" t="s">
        <v>984</v>
      </c>
      <c r="G26" t="s">
        <v>985</v>
      </c>
      <c r="H26">
        <v>513272104</v>
      </c>
      <c r="I26" t="s">
        <v>986</v>
      </c>
      <c r="J26" t="s">
        <v>987</v>
      </c>
      <c r="K26" t="s">
        <v>988</v>
      </c>
      <c r="L26">
        <v>2879001</v>
      </c>
      <c r="M26">
        <v>681092</v>
      </c>
      <c r="N26">
        <v>30202030</v>
      </c>
      <c r="O26" t="s">
        <v>853</v>
      </c>
      <c r="Q26" t="s">
        <v>30</v>
      </c>
      <c r="R26" t="s">
        <v>31</v>
      </c>
      <c r="S26" t="s">
        <v>31</v>
      </c>
      <c r="U26" t="s">
        <v>847</v>
      </c>
      <c r="W26" t="s">
        <v>32</v>
      </c>
      <c r="X26">
        <v>86.9</v>
      </c>
      <c r="Y26">
        <v>1</v>
      </c>
      <c r="Z26">
        <v>143722000</v>
      </c>
      <c r="AA26">
        <v>12489441800</v>
      </c>
      <c r="AB26">
        <v>1</v>
      </c>
      <c r="AC26">
        <v>0.17504093113373001</v>
      </c>
      <c r="AF26">
        <v>25157232.704401899</v>
      </c>
      <c r="AG26">
        <v>2186163522.0125198</v>
      </c>
      <c r="AH26">
        <v>3.1731645929718701E-2</v>
      </c>
      <c r="AI26">
        <v>2.17519106407995E-2</v>
      </c>
      <c r="AJ26">
        <v>2.17519106407995E-2</v>
      </c>
      <c r="AM26" t="s">
        <v>116</v>
      </c>
      <c r="AN26" s="28">
        <f t="shared" si="0"/>
        <v>3.1731645929718701E-2</v>
      </c>
      <c r="AO26" s="69" t="str">
        <f>VLOOKUP(N26,'Proforma GICS Map'!$G:$H,2,FALSE)</f>
        <v>Packaged Foods &amp; Meats</v>
      </c>
      <c r="AP26" t="b">
        <v>0</v>
      </c>
      <c r="AQ26" t="s">
        <v>851</v>
      </c>
      <c r="AR26" s="30">
        <f t="shared" si="1"/>
        <v>2.7777777777777776E-2</v>
      </c>
      <c r="AS26" s="27">
        <f t="shared" si="2"/>
        <v>3.9538681519409244E-3</v>
      </c>
    </row>
    <row r="27" spans="1:45" x14ac:dyDescent="0.25">
      <c r="A27" t="s">
        <v>875</v>
      </c>
      <c r="B27" t="s">
        <v>876</v>
      </c>
      <c r="C27" t="s">
        <v>877</v>
      </c>
      <c r="D27">
        <v>20221130</v>
      </c>
      <c r="E27" t="s">
        <v>989</v>
      </c>
      <c r="F27" t="s">
        <v>990</v>
      </c>
      <c r="G27" t="s">
        <v>991</v>
      </c>
      <c r="H27">
        <v>579780206</v>
      </c>
      <c r="I27" t="s">
        <v>992</v>
      </c>
      <c r="J27">
        <v>2550161</v>
      </c>
      <c r="K27" t="s">
        <v>993</v>
      </c>
      <c r="L27">
        <v>714601</v>
      </c>
      <c r="M27">
        <v>3909</v>
      </c>
      <c r="N27">
        <v>30202030</v>
      </c>
      <c r="O27" t="s">
        <v>853</v>
      </c>
      <c r="Q27" t="s">
        <v>30</v>
      </c>
      <c r="R27" t="s">
        <v>31</v>
      </c>
      <c r="S27" t="s">
        <v>31</v>
      </c>
      <c r="U27" t="s">
        <v>859</v>
      </c>
      <c r="W27" t="s">
        <v>32</v>
      </c>
      <c r="X27">
        <v>85.18</v>
      </c>
      <c r="Y27">
        <v>1</v>
      </c>
      <c r="Z27">
        <v>250472000</v>
      </c>
      <c r="AA27">
        <v>21335204960</v>
      </c>
      <c r="AB27">
        <v>1</v>
      </c>
      <c r="AC27">
        <v>9.9948985637930005E-2</v>
      </c>
      <c r="AF27">
        <v>25034422.330703601</v>
      </c>
      <c r="AG27">
        <v>2132432094.1293299</v>
      </c>
      <c r="AH27">
        <v>3.0951746975354098E-2</v>
      </c>
      <c r="AI27">
        <v>1.7074626865671599E-2</v>
      </c>
      <c r="AJ27">
        <v>1.7074626865671599E-2</v>
      </c>
      <c r="AM27" t="s">
        <v>116</v>
      </c>
      <c r="AN27" s="28">
        <f t="shared" si="0"/>
        <v>3.0951746975354098E-2</v>
      </c>
      <c r="AO27" s="69" t="str">
        <f>VLOOKUP(N27,'Proforma GICS Map'!$G:$H,2,FALSE)</f>
        <v>Packaged Foods &amp; Meats</v>
      </c>
      <c r="AP27" t="b">
        <v>0</v>
      </c>
      <c r="AQ27" t="s">
        <v>851</v>
      </c>
      <c r="AR27" s="30">
        <f t="shared" si="1"/>
        <v>2.7777777777777776E-2</v>
      </c>
      <c r="AS27" s="27">
        <f t="shared" si="2"/>
        <v>3.1739691975763221E-3</v>
      </c>
    </row>
    <row r="28" spans="1:45" x14ac:dyDescent="0.25">
      <c r="A28" t="s">
        <v>875</v>
      </c>
      <c r="B28" t="s">
        <v>876</v>
      </c>
      <c r="C28" t="s">
        <v>877</v>
      </c>
      <c r="D28">
        <v>20221130</v>
      </c>
      <c r="E28" t="s">
        <v>994</v>
      </c>
      <c r="F28" t="s">
        <v>995</v>
      </c>
      <c r="G28" t="s">
        <v>996</v>
      </c>
      <c r="H28" t="s">
        <v>997</v>
      </c>
      <c r="I28" t="s">
        <v>998</v>
      </c>
      <c r="J28" t="s">
        <v>999</v>
      </c>
      <c r="K28" t="s">
        <v>1000</v>
      </c>
      <c r="L28">
        <v>350501</v>
      </c>
      <c r="M28">
        <v>5226</v>
      </c>
      <c r="N28">
        <v>30201010</v>
      </c>
      <c r="O28" t="s">
        <v>1001</v>
      </c>
      <c r="Q28" t="s">
        <v>30</v>
      </c>
      <c r="R28" t="s">
        <v>31</v>
      </c>
      <c r="S28" t="s">
        <v>31</v>
      </c>
      <c r="U28" t="s">
        <v>847</v>
      </c>
      <c r="W28" t="s">
        <v>32</v>
      </c>
      <c r="X28">
        <v>55.11</v>
      </c>
      <c r="Y28">
        <v>1</v>
      </c>
      <c r="Z28">
        <v>211455000</v>
      </c>
      <c r="AA28">
        <v>11653285050</v>
      </c>
      <c r="AB28">
        <v>0.89</v>
      </c>
      <c r="AC28">
        <v>0.20370476757732001</v>
      </c>
      <c r="AF28">
        <v>38336208.548975296</v>
      </c>
      <c r="AG28">
        <v>2112708453.1340301</v>
      </c>
      <c r="AH28">
        <v>3.0665462996042399E-2</v>
      </c>
      <c r="AI28">
        <v>3.45957756737072E-3</v>
      </c>
      <c r="AJ28">
        <v>3.45957756737072E-3</v>
      </c>
      <c r="AM28" t="s">
        <v>116</v>
      </c>
      <c r="AN28" s="28">
        <f t="shared" si="0"/>
        <v>3.0665462996042399E-2</v>
      </c>
      <c r="AO28" s="69" t="str">
        <f>VLOOKUP(N28,'Proforma GICS Map'!$G:$H,2,FALSE)</f>
        <v>Brewers</v>
      </c>
      <c r="AP28" t="b">
        <v>0</v>
      </c>
      <c r="AQ28" t="s">
        <v>851</v>
      </c>
      <c r="AR28" s="30">
        <f t="shared" si="1"/>
        <v>2.7777777777777776E-2</v>
      </c>
      <c r="AS28" s="27">
        <f t="shared" si="2"/>
        <v>2.8876852182646226E-3</v>
      </c>
    </row>
    <row r="29" spans="1:45" x14ac:dyDescent="0.25">
      <c r="A29" t="s">
        <v>875</v>
      </c>
      <c r="B29" t="s">
        <v>876</v>
      </c>
      <c r="C29" t="s">
        <v>877</v>
      </c>
      <c r="D29">
        <v>20221130</v>
      </c>
      <c r="E29" t="s">
        <v>1002</v>
      </c>
      <c r="F29" t="s">
        <v>1003</v>
      </c>
      <c r="G29" t="s">
        <v>1004</v>
      </c>
      <c r="H29">
        <v>609207105</v>
      </c>
      <c r="I29" t="s">
        <v>1005</v>
      </c>
      <c r="J29" t="s">
        <v>1006</v>
      </c>
      <c r="K29" t="s">
        <v>1007</v>
      </c>
      <c r="L29">
        <v>14295301</v>
      </c>
      <c r="M29">
        <v>34902</v>
      </c>
      <c r="N29">
        <v>30202030</v>
      </c>
      <c r="O29" t="s">
        <v>853</v>
      </c>
      <c r="Q29" t="s">
        <v>40</v>
      </c>
      <c r="R29" t="s">
        <v>31</v>
      </c>
      <c r="S29" t="s">
        <v>31</v>
      </c>
      <c r="U29" t="s">
        <v>860</v>
      </c>
      <c r="W29" t="s">
        <v>32</v>
      </c>
      <c r="X29">
        <v>67.61</v>
      </c>
      <c r="Y29">
        <v>1</v>
      </c>
      <c r="Z29">
        <v>1370566000</v>
      </c>
      <c r="AA29">
        <v>92663967260</v>
      </c>
      <c r="AB29">
        <v>1</v>
      </c>
      <c r="AC29">
        <v>2.3793431297879999E-2</v>
      </c>
      <c r="AF29">
        <v>32610467.9602102</v>
      </c>
      <c r="AG29">
        <v>2204793738.7898102</v>
      </c>
      <c r="AH29">
        <v>3.2002059115383098E-2</v>
      </c>
      <c r="AI29">
        <v>2.36184708554125E-2</v>
      </c>
      <c r="AJ29">
        <v>2.36184708554125E-2</v>
      </c>
      <c r="AM29" t="s">
        <v>116</v>
      </c>
      <c r="AN29" s="28">
        <f t="shared" si="0"/>
        <v>3.2002059115383098E-2</v>
      </c>
      <c r="AO29" s="69" t="str">
        <f>VLOOKUP(N29,'Proforma GICS Map'!$G:$H,2,FALSE)</f>
        <v>Packaged Foods &amp; Meats</v>
      </c>
      <c r="AP29" t="b">
        <v>0</v>
      </c>
      <c r="AQ29" t="s">
        <v>851</v>
      </c>
      <c r="AR29" s="30">
        <f t="shared" si="1"/>
        <v>2.7777777777777776E-2</v>
      </c>
      <c r="AS29" s="27">
        <f t="shared" si="2"/>
        <v>4.224281337605322E-3</v>
      </c>
    </row>
    <row r="30" spans="1:45" x14ac:dyDescent="0.25">
      <c r="A30" t="s">
        <v>875</v>
      </c>
      <c r="B30" t="s">
        <v>876</v>
      </c>
      <c r="C30" t="s">
        <v>877</v>
      </c>
      <c r="D30">
        <v>20221130</v>
      </c>
      <c r="E30" t="s">
        <v>1008</v>
      </c>
      <c r="F30" t="s">
        <v>1009</v>
      </c>
      <c r="G30" t="s">
        <v>1010</v>
      </c>
      <c r="H30" t="s">
        <v>1011</v>
      </c>
      <c r="I30" t="s">
        <v>1012</v>
      </c>
      <c r="J30" t="s">
        <v>1013</v>
      </c>
      <c r="K30" t="s">
        <v>1014</v>
      </c>
      <c r="L30">
        <v>2431601</v>
      </c>
      <c r="M30">
        <v>26414</v>
      </c>
      <c r="N30">
        <v>30201030</v>
      </c>
      <c r="O30" t="s">
        <v>855</v>
      </c>
      <c r="Q30" t="s">
        <v>40</v>
      </c>
      <c r="R30" t="s">
        <v>31</v>
      </c>
      <c r="S30" t="s">
        <v>31</v>
      </c>
      <c r="U30" t="s">
        <v>860</v>
      </c>
      <c r="W30" t="s">
        <v>32</v>
      </c>
      <c r="X30">
        <v>102.86</v>
      </c>
      <c r="Y30">
        <v>1</v>
      </c>
      <c r="Z30">
        <v>526885000</v>
      </c>
      <c r="AA30">
        <v>54195391100</v>
      </c>
      <c r="AB30">
        <v>0.73</v>
      </c>
      <c r="AC30">
        <v>5.625723042301E-2</v>
      </c>
      <c r="AF30">
        <v>21637996.321542099</v>
      </c>
      <c r="AG30">
        <v>2225684301.6338201</v>
      </c>
      <c r="AH30">
        <v>3.2305280689050503E-2</v>
      </c>
      <c r="AI30">
        <v>3.0764605671910999E-2</v>
      </c>
      <c r="AJ30">
        <v>3.0764605671910999E-2</v>
      </c>
      <c r="AM30" t="s">
        <v>116</v>
      </c>
      <c r="AN30" s="28">
        <f t="shared" si="0"/>
        <v>3.2305280689050503E-2</v>
      </c>
      <c r="AO30" s="69" t="str">
        <f>VLOOKUP(N30,'Proforma GICS Map'!$G:$H,2,FALSE)</f>
        <v>Soft Drinks &amp; Non-alcoholic Beverages (New Name)</v>
      </c>
      <c r="AP30" t="b">
        <v>0</v>
      </c>
      <c r="AQ30" t="s">
        <v>851</v>
      </c>
      <c r="AR30" s="30">
        <f t="shared" si="1"/>
        <v>2.7777777777777776E-2</v>
      </c>
      <c r="AS30" s="27">
        <f t="shared" si="2"/>
        <v>4.5275029112727266E-3</v>
      </c>
    </row>
    <row r="31" spans="1:45" x14ac:dyDescent="0.25">
      <c r="A31" t="s">
        <v>875</v>
      </c>
      <c r="B31" t="s">
        <v>876</v>
      </c>
      <c r="C31" t="s">
        <v>877</v>
      </c>
      <c r="D31">
        <v>20221130</v>
      </c>
      <c r="E31" t="s">
        <v>1015</v>
      </c>
      <c r="F31" t="s">
        <v>1016</v>
      </c>
      <c r="G31" t="s">
        <v>1017</v>
      </c>
      <c r="H31">
        <v>713448108</v>
      </c>
      <c r="I31" t="s">
        <v>1018</v>
      </c>
      <c r="J31">
        <v>2681511</v>
      </c>
      <c r="K31" t="s">
        <v>1019</v>
      </c>
      <c r="L31">
        <v>847901</v>
      </c>
      <c r="M31">
        <v>4758</v>
      </c>
      <c r="N31">
        <v>30201030</v>
      </c>
      <c r="O31" t="s">
        <v>855</v>
      </c>
      <c r="Q31" t="s">
        <v>40</v>
      </c>
      <c r="R31" t="s">
        <v>31</v>
      </c>
      <c r="S31" t="s">
        <v>31</v>
      </c>
      <c r="U31" t="s">
        <v>860</v>
      </c>
      <c r="W31" t="s">
        <v>32</v>
      </c>
      <c r="X31">
        <v>185.51</v>
      </c>
      <c r="Y31">
        <v>1</v>
      </c>
      <c r="Z31">
        <v>1380085000</v>
      </c>
      <c r="AA31">
        <v>256019568350</v>
      </c>
      <c r="AB31">
        <v>1</v>
      </c>
      <c r="AC31">
        <v>8.3661592244300004E-3</v>
      </c>
      <c r="AF31">
        <v>11546010.8532474</v>
      </c>
      <c r="AG31">
        <v>2141900473.3859301</v>
      </c>
      <c r="AH31">
        <v>3.1089178258546599E-2</v>
      </c>
      <c r="AI31">
        <v>1.5992113478284602E-2</v>
      </c>
      <c r="AJ31">
        <v>1.5992113478284602E-2</v>
      </c>
      <c r="AM31" t="s">
        <v>116</v>
      </c>
      <c r="AN31" s="28">
        <f t="shared" si="0"/>
        <v>3.1089178258546599E-2</v>
      </c>
      <c r="AO31" s="69" t="str">
        <f>VLOOKUP(N31,'Proforma GICS Map'!$G:$H,2,FALSE)</f>
        <v>Soft Drinks &amp; Non-alcoholic Beverages (New Name)</v>
      </c>
      <c r="AP31" t="b">
        <v>0</v>
      </c>
      <c r="AQ31" t="s">
        <v>851</v>
      </c>
      <c r="AR31" s="30">
        <f t="shared" si="1"/>
        <v>2.7777777777777776E-2</v>
      </c>
      <c r="AS31" s="27">
        <f t="shared" si="2"/>
        <v>3.3114004807688231E-3</v>
      </c>
    </row>
    <row r="32" spans="1:45" x14ac:dyDescent="0.25">
      <c r="A32" t="s">
        <v>875</v>
      </c>
      <c r="B32" t="s">
        <v>876</v>
      </c>
      <c r="C32" t="s">
        <v>877</v>
      </c>
      <c r="D32">
        <v>20221130</v>
      </c>
      <c r="E32" t="s">
        <v>1020</v>
      </c>
      <c r="F32" t="s">
        <v>1021</v>
      </c>
      <c r="G32" t="s">
        <v>1022</v>
      </c>
      <c r="H32">
        <v>718172109</v>
      </c>
      <c r="I32" t="s">
        <v>1023</v>
      </c>
      <c r="J32" t="s">
        <v>1024</v>
      </c>
      <c r="K32" t="s">
        <v>1025</v>
      </c>
      <c r="L32">
        <v>17962101</v>
      </c>
      <c r="M32">
        <v>51007</v>
      </c>
      <c r="N32">
        <v>30203010</v>
      </c>
      <c r="O32" t="s">
        <v>857</v>
      </c>
      <c r="Q32" t="s">
        <v>30</v>
      </c>
      <c r="R32" t="s">
        <v>31</v>
      </c>
      <c r="S32" t="s">
        <v>31</v>
      </c>
      <c r="U32" t="s">
        <v>860</v>
      </c>
      <c r="W32" t="s">
        <v>32</v>
      </c>
      <c r="X32">
        <v>99.67</v>
      </c>
      <c r="Y32">
        <v>1</v>
      </c>
      <c r="Z32">
        <v>1550163000</v>
      </c>
      <c r="AA32">
        <v>154504746210</v>
      </c>
      <c r="AB32">
        <v>1</v>
      </c>
      <c r="AC32">
        <v>1.32926736341E-2</v>
      </c>
      <c r="AF32">
        <v>20605810.838657301</v>
      </c>
      <c r="AG32">
        <v>2053781166.28897</v>
      </c>
      <c r="AH32">
        <v>2.9810147379008899E-2</v>
      </c>
      <c r="AI32">
        <v>1.9224869618570398E-2</v>
      </c>
      <c r="AJ32">
        <v>1.9224869618570398E-2</v>
      </c>
      <c r="AM32" t="s">
        <v>116</v>
      </c>
      <c r="AN32" s="28">
        <f t="shared" si="0"/>
        <v>2.9810147379008899E-2</v>
      </c>
      <c r="AO32" s="69" t="str">
        <f>VLOOKUP(N32,'Proforma GICS Map'!$G:$H,2,FALSE)</f>
        <v>Tobacco</v>
      </c>
      <c r="AP32" t="b">
        <v>0</v>
      </c>
      <c r="AQ32" t="s">
        <v>851</v>
      </c>
      <c r="AR32" s="30">
        <f t="shared" si="1"/>
        <v>2.7777777777777776E-2</v>
      </c>
      <c r="AS32" s="27">
        <f t="shared" si="2"/>
        <v>2.0323696012311231E-3</v>
      </c>
    </row>
    <row r="33" spans="1:45" x14ac:dyDescent="0.25">
      <c r="A33" t="s">
        <v>875</v>
      </c>
      <c r="B33" t="s">
        <v>876</v>
      </c>
      <c r="C33" t="s">
        <v>877</v>
      </c>
      <c r="D33">
        <v>20221130</v>
      </c>
      <c r="E33" t="s">
        <v>1026</v>
      </c>
      <c r="F33" t="s">
        <v>1027</v>
      </c>
      <c r="G33" t="s">
        <v>1028</v>
      </c>
      <c r="H33">
        <v>742718109</v>
      </c>
      <c r="I33" t="s">
        <v>1029</v>
      </c>
      <c r="J33">
        <v>2704407</v>
      </c>
      <c r="K33" t="s">
        <v>1030</v>
      </c>
      <c r="L33">
        <v>876201</v>
      </c>
      <c r="M33">
        <v>5056</v>
      </c>
      <c r="N33">
        <v>30301010</v>
      </c>
      <c r="O33" t="s">
        <v>858</v>
      </c>
      <c r="Q33" t="s">
        <v>30</v>
      </c>
      <c r="R33" t="s">
        <v>31</v>
      </c>
      <c r="S33" t="s">
        <v>31</v>
      </c>
      <c r="U33" t="s">
        <v>860</v>
      </c>
      <c r="W33" t="s">
        <v>32</v>
      </c>
      <c r="X33">
        <v>149.16</v>
      </c>
      <c r="Y33">
        <v>1</v>
      </c>
      <c r="Z33">
        <v>2389554000</v>
      </c>
      <c r="AA33">
        <v>356425874640</v>
      </c>
      <c r="AB33">
        <v>1</v>
      </c>
      <c r="AC33">
        <v>5.9801105498699996E-3</v>
      </c>
      <c r="AF33">
        <v>14289797.084883999</v>
      </c>
      <c r="AG33">
        <v>2131466133.1812999</v>
      </c>
      <c r="AH33">
        <v>3.09377262808927E-2</v>
      </c>
      <c r="AI33">
        <v>2.5295573274676901E-2</v>
      </c>
      <c r="AJ33">
        <v>2.5295573274676901E-2</v>
      </c>
      <c r="AM33" t="s">
        <v>116</v>
      </c>
      <c r="AN33" s="28">
        <f t="shared" si="0"/>
        <v>3.09377262808927E-2</v>
      </c>
      <c r="AO33" s="69" t="str">
        <f>VLOOKUP(N33,'Proforma GICS Map'!$G:$H,2,FALSE)</f>
        <v>Household Products</v>
      </c>
      <c r="AP33" t="b">
        <v>0</v>
      </c>
      <c r="AQ33" t="s">
        <v>851</v>
      </c>
      <c r="AR33" s="30">
        <f t="shared" si="1"/>
        <v>2.7777777777777776E-2</v>
      </c>
      <c r="AS33" s="27">
        <f t="shared" si="2"/>
        <v>3.159948503114924E-3</v>
      </c>
    </row>
    <row r="34" spans="1:45" x14ac:dyDescent="0.25">
      <c r="A34" t="s">
        <v>875</v>
      </c>
      <c r="B34" t="s">
        <v>876</v>
      </c>
      <c r="C34" t="s">
        <v>877</v>
      </c>
      <c r="D34">
        <v>20221130</v>
      </c>
      <c r="E34" t="s">
        <v>1031</v>
      </c>
      <c r="F34" t="s">
        <v>1032</v>
      </c>
      <c r="G34" t="s">
        <v>1033</v>
      </c>
      <c r="H34">
        <v>871829107</v>
      </c>
      <c r="I34" t="s">
        <v>1034</v>
      </c>
      <c r="J34">
        <v>2868165</v>
      </c>
      <c r="K34" t="s">
        <v>1035</v>
      </c>
      <c r="L34">
        <v>1024701</v>
      </c>
      <c r="M34">
        <v>4730</v>
      </c>
      <c r="N34">
        <v>30101020</v>
      </c>
      <c r="O34" t="s">
        <v>856</v>
      </c>
      <c r="Q34" t="s">
        <v>30</v>
      </c>
      <c r="R34" t="s">
        <v>31</v>
      </c>
      <c r="S34" t="s">
        <v>31</v>
      </c>
      <c r="U34" t="s">
        <v>860</v>
      </c>
      <c r="W34" t="s">
        <v>32</v>
      </c>
      <c r="X34">
        <v>86.51</v>
      </c>
      <c r="Y34">
        <v>1</v>
      </c>
      <c r="Z34">
        <v>509476000</v>
      </c>
      <c r="AA34">
        <v>44074768760</v>
      </c>
      <c r="AB34">
        <v>1</v>
      </c>
      <c r="AC34">
        <v>4.6794635726129997E-2</v>
      </c>
      <c r="AF34">
        <v>23840743.8312058</v>
      </c>
      <c r="AG34">
        <v>2062462748.83761</v>
      </c>
      <c r="AH34">
        <v>2.99361584942659E-2</v>
      </c>
      <c r="AI34">
        <v>1.6688212480902499E-2</v>
      </c>
      <c r="AJ34">
        <v>1.6688212480902499E-2</v>
      </c>
      <c r="AM34" t="s">
        <v>116</v>
      </c>
      <c r="AN34" s="28">
        <f t="shared" si="0"/>
        <v>2.99361584942659E-2</v>
      </c>
      <c r="AO34" s="69" t="str">
        <f>VLOOKUP(N34,'Proforma GICS Map'!$G:$H,2,FALSE)</f>
        <v>Food Distributors</v>
      </c>
      <c r="AP34" t="b">
        <v>0</v>
      </c>
      <c r="AQ34" t="s">
        <v>851</v>
      </c>
      <c r="AR34" s="30">
        <f t="shared" si="1"/>
        <v>2.7777777777777776E-2</v>
      </c>
      <c r="AS34" s="27">
        <f t="shared" si="2"/>
        <v>2.1583807164881237E-3</v>
      </c>
    </row>
    <row r="35" spans="1:45" x14ac:dyDescent="0.25">
      <c r="A35" t="s">
        <v>875</v>
      </c>
      <c r="B35" t="s">
        <v>876</v>
      </c>
      <c r="C35" t="s">
        <v>877</v>
      </c>
      <c r="D35">
        <v>20221130</v>
      </c>
      <c r="E35" t="s">
        <v>1036</v>
      </c>
      <c r="F35" t="s">
        <v>1037</v>
      </c>
      <c r="G35" t="s">
        <v>1038</v>
      </c>
      <c r="H35">
        <v>500754106</v>
      </c>
      <c r="I35" t="s">
        <v>1039</v>
      </c>
      <c r="J35" t="s">
        <v>1040</v>
      </c>
      <c r="K35" t="s">
        <v>1041</v>
      </c>
      <c r="L35">
        <v>556804</v>
      </c>
      <c r="M35">
        <v>278167</v>
      </c>
      <c r="N35">
        <v>30202030</v>
      </c>
      <c r="O35" t="s">
        <v>853</v>
      </c>
      <c r="Q35" t="s">
        <v>40</v>
      </c>
      <c r="R35" t="s">
        <v>31</v>
      </c>
      <c r="S35" t="s">
        <v>31</v>
      </c>
      <c r="U35" t="s">
        <v>860</v>
      </c>
      <c r="W35" t="s">
        <v>32</v>
      </c>
      <c r="X35">
        <v>39.35</v>
      </c>
      <c r="Y35">
        <v>1</v>
      </c>
      <c r="Z35">
        <v>1225440000</v>
      </c>
      <c r="AA35">
        <v>48221064000</v>
      </c>
      <c r="AB35">
        <v>0.65</v>
      </c>
      <c r="AC35">
        <v>6.8866485904809996E-2</v>
      </c>
      <c r="AF35">
        <v>54854635.216673702</v>
      </c>
      <c r="AG35">
        <v>2158529895.7761102</v>
      </c>
      <c r="AH35">
        <v>3.1330550387386698E-2</v>
      </c>
      <c r="AI35">
        <v>7.9405737704918E-3</v>
      </c>
      <c r="AJ35">
        <v>7.9405737704918E-3</v>
      </c>
      <c r="AM35" t="s">
        <v>116</v>
      </c>
      <c r="AN35" s="28">
        <f t="shared" si="0"/>
        <v>3.1330550387386698E-2</v>
      </c>
      <c r="AO35" s="69" t="str">
        <f>VLOOKUP(N35,'Proforma GICS Map'!$G:$H,2,FALSE)</f>
        <v>Packaged Foods &amp; Meats</v>
      </c>
      <c r="AP35" t="b">
        <v>0</v>
      </c>
      <c r="AQ35" t="s">
        <v>851</v>
      </c>
      <c r="AR35" s="30">
        <f t="shared" si="1"/>
        <v>2.7777777777777776E-2</v>
      </c>
      <c r="AS35" s="27">
        <f t="shared" si="2"/>
        <v>3.5527726096089216E-3</v>
      </c>
    </row>
    <row r="36" spans="1:45" x14ac:dyDescent="0.25">
      <c r="A36" t="s">
        <v>875</v>
      </c>
      <c r="B36" t="s">
        <v>876</v>
      </c>
      <c r="C36" t="s">
        <v>877</v>
      </c>
      <c r="D36">
        <v>20221130</v>
      </c>
      <c r="E36" t="s">
        <v>1042</v>
      </c>
      <c r="F36" t="s">
        <v>1043</v>
      </c>
      <c r="G36" t="s">
        <v>1044</v>
      </c>
      <c r="H36">
        <v>902494103</v>
      </c>
      <c r="I36" t="s">
        <v>1045</v>
      </c>
      <c r="J36">
        <v>2909730</v>
      </c>
      <c r="K36" t="s">
        <v>1046</v>
      </c>
      <c r="L36">
        <v>1079301</v>
      </c>
      <c r="M36">
        <v>5136</v>
      </c>
      <c r="N36">
        <v>30202030</v>
      </c>
      <c r="O36" t="s">
        <v>853</v>
      </c>
      <c r="Q36" t="s">
        <v>30</v>
      </c>
      <c r="R36" t="s">
        <v>31</v>
      </c>
      <c r="S36" t="s">
        <v>31</v>
      </c>
      <c r="U36" t="s">
        <v>859</v>
      </c>
      <c r="W36" t="s">
        <v>32</v>
      </c>
      <c r="X36">
        <v>66.28</v>
      </c>
      <c r="Y36">
        <v>1</v>
      </c>
      <c r="Z36">
        <v>289617000</v>
      </c>
      <c r="AA36">
        <v>19195814760</v>
      </c>
      <c r="AB36">
        <v>1</v>
      </c>
      <c r="AC36">
        <v>9.1381129729730004E-2</v>
      </c>
      <c r="AF36">
        <v>26465528.648935199</v>
      </c>
      <c r="AG36">
        <v>1754135238.8514199</v>
      </c>
      <c r="AH36">
        <v>2.5460857685904201E-2</v>
      </c>
      <c r="AI36">
        <v>-2.55831452219714E-3</v>
      </c>
      <c r="AJ36">
        <v>4.6651617757712503E-3</v>
      </c>
      <c r="AK36">
        <v>0.48</v>
      </c>
      <c r="AL36">
        <v>0.33600000000000002</v>
      </c>
      <c r="AM36" t="s">
        <v>116</v>
      </c>
      <c r="AN36" s="28">
        <f t="shared" si="0"/>
        <v>2.5460857685904201E-2</v>
      </c>
      <c r="AO36" s="69" t="str">
        <f>VLOOKUP(N36,'Proforma GICS Map'!$G:$H,2,FALSE)</f>
        <v>Packaged Foods &amp; Meats</v>
      </c>
      <c r="AP36" t="b">
        <v>0</v>
      </c>
      <c r="AQ36" t="s">
        <v>851</v>
      </c>
      <c r="AR36" s="30">
        <f t="shared" si="1"/>
        <v>2.7777777777777776E-2</v>
      </c>
      <c r="AS36" s="27">
        <f t="shared" si="2"/>
        <v>2.3169200918735748E-3</v>
      </c>
    </row>
    <row r="37" spans="1:45" x14ac:dyDescent="0.25">
      <c r="A37" t="s">
        <v>875</v>
      </c>
      <c r="B37" t="s">
        <v>876</v>
      </c>
      <c r="C37" t="s">
        <v>877</v>
      </c>
      <c r="D37">
        <v>20221130</v>
      </c>
      <c r="E37" t="s">
        <v>1047</v>
      </c>
      <c r="F37" t="s">
        <v>1048</v>
      </c>
      <c r="G37" t="s">
        <v>1049</v>
      </c>
      <c r="H37">
        <v>931427108</v>
      </c>
      <c r="I37" t="s">
        <v>1050</v>
      </c>
      <c r="J37" t="s">
        <v>1051</v>
      </c>
      <c r="K37" t="s">
        <v>1052</v>
      </c>
      <c r="L37">
        <v>1126401</v>
      </c>
      <c r="M37">
        <v>4769</v>
      </c>
      <c r="N37">
        <v>30101010</v>
      </c>
      <c r="O37" t="s">
        <v>850</v>
      </c>
      <c r="Q37" t="s">
        <v>40</v>
      </c>
      <c r="R37" t="s">
        <v>31</v>
      </c>
      <c r="S37" t="s">
        <v>31</v>
      </c>
      <c r="U37" t="s">
        <v>859</v>
      </c>
      <c r="W37" t="s">
        <v>32</v>
      </c>
      <c r="X37">
        <v>41.5</v>
      </c>
      <c r="Y37">
        <v>1</v>
      </c>
      <c r="Z37">
        <v>864257000</v>
      </c>
      <c r="AA37">
        <v>35866665500</v>
      </c>
      <c r="AB37">
        <v>0.83</v>
      </c>
      <c r="AC37">
        <v>7.6934442050510005E-2</v>
      </c>
      <c r="AF37">
        <v>55187637.969095498</v>
      </c>
      <c r="AG37">
        <v>2290286975.7174602</v>
      </c>
      <c r="AH37">
        <v>3.3242973208157098E-2</v>
      </c>
      <c r="AI37">
        <v>1.02239532619279E-2</v>
      </c>
      <c r="AJ37">
        <v>1.02239532619279E-2</v>
      </c>
      <c r="AM37" t="s">
        <v>116</v>
      </c>
      <c r="AN37" s="28">
        <f t="shared" si="0"/>
        <v>3.3242973208157098E-2</v>
      </c>
      <c r="AO37" s="69" t="str">
        <f>VLOOKUP(N37,'Proforma GICS Map'!$G:$H,2,FALSE)</f>
        <v>Drug Retail</v>
      </c>
      <c r="AP37" t="b">
        <v>0</v>
      </c>
      <c r="AQ37" t="s">
        <v>851</v>
      </c>
      <c r="AR37" s="30">
        <f t="shared" si="1"/>
        <v>2.7777777777777776E-2</v>
      </c>
      <c r="AS37" s="27">
        <f t="shared" si="2"/>
        <v>5.4651954303793215E-3</v>
      </c>
    </row>
    <row r="38" spans="1:45" x14ac:dyDescent="0.25">
      <c r="AN38" s="28"/>
      <c r="AO38" s="69"/>
      <c r="AR38" s="30"/>
      <c r="AS38" s="27"/>
    </row>
    <row r="39" spans="1:45" x14ac:dyDescent="0.25">
      <c r="AN39" s="28"/>
      <c r="AO39" s="69"/>
      <c r="AR39" s="30"/>
      <c r="AS39" s="27"/>
    </row>
    <row r="40" spans="1:45" x14ac:dyDescent="0.25">
      <c r="H40" s="1"/>
      <c r="AN40" s="28"/>
      <c r="AO40" s="69"/>
      <c r="AR40" s="30"/>
      <c r="AS40" s="27"/>
    </row>
    <row r="41" spans="1:45" x14ac:dyDescent="0.25">
      <c r="AN41" s="28"/>
      <c r="AO41" s="69"/>
      <c r="AR41" s="30"/>
      <c r="AS41" s="27"/>
    </row>
    <row r="42" spans="1:45" x14ac:dyDescent="0.25">
      <c r="AN42" s="28"/>
      <c r="AO42" s="69"/>
      <c r="AR42" s="30"/>
      <c r="AS42" s="27"/>
    </row>
    <row r="43" spans="1:45" x14ac:dyDescent="0.25">
      <c r="AN43" s="28"/>
      <c r="AO43" s="69"/>
      <c r="AR43" s="30"/>
      <c r="AS43" s="27"/>
    </row>
    <row r="44" spans="1:45" x14ac:dyDescent="0.25">
      <c r="AN44" s="28"/>
      <c r="AO44" s="69"/>
      <c r="AR44" s="30"/>
      <c r="AS44" s="27"/>
    </row>
    <row r="45" spans="1:45" x14ac:dyDescent="0.25">
      <c r="AN45" s="28"/>
      <c r="AO45" s="69"/>
      <c r="AR45" s="30"/>
      <c r="AS45" s="27"/>
    </row>
    <row r="46" spans="1:45" x14ac:dyDescent="0.25">
      <c r="AN46" s="28"/>
      <c r="AO46" s="69"/>
      <c r="AR46" s="30"/>
      <c r="AS46" s="27"/>
    </row>
    <row r="47" spans="1:45" x14ac:dyDescent="0.25">
      <c r="AN47" s="28"/>
      <c r="AO47" s="69"/>
      <c r="AR47" s="30"/>
      <c r="AS47" s="27"/>
    </row>
    <row r="48" spans="1:45" x14ac:dyDescent="0.25">
      <c r="AN48" s="28"/>
      <c r="AO48" s="69"/>
      <c r="AR48" s="30"/>
      <c r="AS48" s="27"/>
    </row>
    <row r="49" spans="40:45" x14ac:dyDescent="0.25">
      <c r="AN49" s="28"/>
      <c r="AO49" s="69"/>
      <c r="AR49" s="30"/>
      <c r="AS49" s="27"/>
    </row>
    <row r="50" spans="40:45" x14ac:dyDescent="0.25">
      <c r="AN50" s="28"/>
      <c r="AO50" s="69"/>
      <c r="AR50" s="30"/>
      <c r="AS50" s="27"/>
    </row>
    <row r="51" spans="40:45" x14ac:dyDescent="0.25">
      <c r="AN51" s="28"/>
      <c r="AO51" s="69"/>
      <c r="AR51" s="30"/>
      <c r="AS51" s="27"/>
    </row>
    <row r="52" spans="40:45" x14ac:dyDescent="0.25">
      <c r="AN52" s="28"/>
      <c r="AO52" s="69"/>
      <c r="AR52" s="30"/>
      <c r="AS52" s="27"/>
    </row>
    <row r="53" spans="40:45" x14ac:dyDescent="0.25">
      <c r="AN53" s="28"/>
      <c r="AO53" s="69"/>
      <c r="AR53" s="30"/>
      <c r="AS53" s="27"/>
    </row>
    <row r="54" spans="40:45" x14ac:dyDescent="0.25">
      <c r="AN54" s="28"/>
      <c r="AO54" s="69"/>
      <c r="AR54" s="30"/>
      <c r="AS54" s="27"/>
    </row>
    <row r="55" spans="40:45" x14ac:dyDescent="0.25">
      <c r="AN55" s="28"/>
      <c r="AO55" s="69"/>
      <c r="AR55" s="30"/>
      <c r="AS55" s="27"/>
    </row>
    <row r="56" spans="40:45" x14ac:dyDescent="0.25">
      <c r="AN56" s="28"/>
      <c r="AO56" s="69"/>
      <c r="AR56" s="30"/>
      <c r="AS56" s="27"/>
    </row>
    <row r="57" spans="40:45" x14ac:dyDescent="0.25">
      <c r="AN57" s="28"/>
      <c r="AO57" s="69"/>
      <c r="AR57" s="30"/>
      <c r="AS57" s="27"/>
    </row>
    <row r="58" spans="40:45" x14ac:dyDescent="0.25">
      <c r="AN58" s="28"/>
      <c r="AO58" s="69"/>
      <c r="AR58" s="30"/>
      <c r="AS58" s="27"/>
    </row>
    <row r="59" spans="40:45" x14ac:dyDescent="0.25">
      <c r="AN59" s="28"/>
      <c r="AO59" s="69"/>
      <c r="AR59" s="30"/>
      <c r="AS59" s="27"/>
    </row>
    <row r="60" spans="40:45" x14ac:dyDescent="0.25">
      <c r="AN60" s="28"/>
      <c r="AO60" s="69"/>
      <c r="AR60" s="30"/>
      <c r="AS60" s="27"/>
    </row>
    <row r="61" spans="40:45" x14ac:dyDescent="0.25">
      <c r="AN61" s="28"/>
      <c r="AO61" s="69"/>
      <c r="AR61" s="30"/>
      <c r="AS61" s="27"/>
    </row>
    <row r="62" spans="40:45" x14ac:dyDescent="0.25">
      <c r="AN62" s="28"/>
      <c r="AO62" s="69"/>
      <c r="AR62" s="30"/>
      <c r="AS62" s="27"/>
    </row>
    <row r="63" spans="40:45" x14ac:dyDescent="0.25">
      <c r="AN63" s="28"/>
      <c r="AO63" s="69"/>
      <c r="AR63" s="30"/>
      <c r="AS63" s="27"/>
    </row>
    <row r="64" spans="40:45" x14ac:dyDescent="0.25">
      <c r="AN64" s="28"/>
      <c r="AO64" s="69"/>
      <c r="AR64" s="30"/>
      <c r="AS64" s="27"/>
    </row>
    <row r="65" spans="8:45" x14ac:dyDescent="0.25">
      <c r="AN65" s="28"/>
      <c r="AO65" s="69"/>
      <c r="AR65" s="30"/>
      <c r="AS65" s="27"/>
    </row>
    <row r="66" spans="8:45" x14ac:dyDescent="0.25">
      <c r="AN66" s="28"/>
      <c r="AO66" s="69"/>
      <c r="AR66" s="30"/>
      <c r="AS66" s="27"/>
    </row>
    <row r="67" spans="8:45" x14ac:dyDescent="0.25">
      <c r="AN67" s="28"/>
      <c r="AO67" s="69"/>
      <c r="AR67" s="30"/>
      <c r="AS67" s="27"/>
    </row>
    <row r="68" spans="8:45" x14ac:dyDescent="0.25">
      <c r="AN68" s="28"/>
      <c r="AO68" s="69"/>
      <c r="AR68" s="30"/>
      <c r="AS68" s="27"/>
    </row>
    <row r="69" spans="8:45" x14ac:dyDescent="0.25">
      <c r="AN69" s="28"/>
      <c r="AO69" s="69"/>
      <c r="AR69" s="30"/>
      <c r="AS69" s="27"/>
    </row>
    <row r="70" spans="8:45" x14ac:dyDescent="0.25">
      <c r="AN70" s="28"/>
      <c r="AO70" s="69"/>
      <c r="AR70" s="30"/>
      <c r="AS70" s="27"/>
    </row>
    <row r="71" spans="8:45" x14ac:dyDescent="0.25">
      <c r="AN71" s="28"/>
      <c r="AO71" s="69"/>
      <c r="AR71" s="30"/>
      <c r="AS71" s="27"/>
    </row>
    <row r="72" spans="8:45" x14ac:dyDescent="0.25">
      <c r="AN72" s="28"/>
      <c r="AO72" s="69"/>
      <c r="AR72" s="30"/>
      <c r="AS72" s="27"/>
    </row>
    <row r="73" spans="8:45" x14ac:dyDescent="0.25">
      <c r="AN73" s="28"/>
      <c r="AO73" s="69"/>
      <c r="AR73" s="30"/>
      <c r="AS73" s="27"/>
    </row>
    <row r="74" spans="8:45" x14ac:dyDescent="0.25">
      <c r="AN74" s="28"/>
      <c r="AO74" s="69"/>
      <c r="AR74" s="30"/>
      <c r="AS74" s="27"/>
    </row>
    <row r="75" spans="8:45" x14ac:dyDescent="0.25">
      <c r="AN75" s="28"/>
      <c r="AO75" s="69"/>
      <c r="AR75" s="30"/>
      <c r="AS75" s="27"/>
    </row>
    <row r="76" spans="8:45" x14ac:dyDescent="0.25">
      <c r="AN76" s="28"/>
      <c r="AO76" s="69"/>
      <c r="AR76" s="30"/>
      <c r="AS76" s="27"/>
    </row>
    <row r="77" spans="8:45" x14ac:dyDescent="0.25">
      <c r="H77" s="1"/>
      <c r="AN77" s="28"/>
      <c r="AO77" s="69"/>
      <c r="AR77" s="30"/>
      <c r="AS77" s="27"/>
    </row>
    <row r="78" spans="8:45" x14ac:dyDescent="0.25">
      <c r="AN78" s="28"/>
      <c r="AO78" s="69"/>
      <c r="AR78" s="30"/>
      <c r="AS78" s="27"/>
    </row>
    <row r="79" spans="8:45" x14ac:dyDescent="0.25">
      <c r="AN79" s="28"/>
      <c r="AO79" s="69"/>
      <c r="AR79" s="30"/>
      <c r="AS79" s="27"/>
    </row>
    <row r="80" spans="8:45" x14ac:dyDescent="0.25">
      <c r="AN80" s="28"/>
      <c r="AO80" s="69"/>
      <c r="AR80" s="30"/>
      <c r="AS80" s="27">
        <f t="shared" ref="AS80:AS111" si="3">AR80-AN80</f>
        <v>0</v>
      </c>
    </row>
    <row r="81" spans="8:45" x14ac:dyDescent="0.25">
      <c r="AN81" s="28"/>
      <c r="AR81" s="30"/>
      <c r="AS81" s="27">
        <f t="shared" si="3"/>
        <v>0</v>
      </c>
    </row>
    <row r="82" spans="8:45" x14ac:dyDescent="0.25">
      <c r="H82" s="1"/>
      <c r="AN82" s="28"/>
      <c r="AR82" s="30"/>
      <c r="AS82" s="27">
        <f t="shared" si="3"/>
        <v>0</v>
      </c>
    </row>
    <row r="83" spans="8:45" x14ac:dyDescent="0.25">
      <c r="AN83" s="28"/>
      <c r="AR83" s="30"/>
      <c r="AS83" s="27">
        <f t="shared" si="3"/>
        <v>0</v>
      </c>
    </row>
    <row r="84" spans="8:45" x14ac:dyDescent="0.25">
      <c r="AN84" s="28"/>
      <c r="AR84" s="30"/>
      <c r="AS84" s="27">
        <f t="shared" si="3"/>
        <v>0</v>
      </c>
    </row>
    <row r="85" spans="8:45" x14ac:dyDescent="0.25">
      <c r="AN85" s="28"/>
      <c r="AR85" s="30"/>
      <c r="AS85" s="27">
        <f t="shared" si="3"/>
        <v>0</v>
      </c>
    </row>
    <row r="86" spans="8:45" x14ac:dyDescent="0.25">
      <c r="AN86" s="28"/>
      <c r="AR86" s="30"/>
      <c r="AS86" s="27">
        <f t="shared" si="3"/>
        <v>0</v>
      </c>
    </row>
    <row r="87" spans="8:45" x14ac:dyDescent="0.25">
      <c r="AN87" s="28"/>
      <c r="AR87" s="30"/>
      <c r="AS87" s="27">
        <f t="shared" si="3"/>
        <v>0</v>
      </c>
    </row>
    <row r="88" spans="8:45" x14ac:dyDescent="0.25">
      <c r="AN88" s="28"/>
      <c r="AR88" s="30"/>
      <c r="AS88" s="27">
        <f t="shared" si="3"/>
        <v>0</v>
      </c>
    </row>
    <row r="89" spans="8:45" x14ac:dyDescent="0.25">
      <c r="AN89" s="28"/>
      <c r="AR89" s="30"/>
      <c r="AS89" s="27">
        <f t="shared" si="3"/>
        <v>0</v>
      </c>
    </row>
    <row r="90" spans="8:45" x14ac:dyDescent="0.25">
      <c r="H90" s="1"/>
      <c r="AN90" s="28"/>
      <c r="AR90" s="30"/>
      <c r="AS90" s="27">
        <f t="shared" si="3"/>
        <v>0</v>
      </c>
    </row>
    <row r="91" spans="8:45" x14ac:dyDescent="0.25">
      <c r="AN91" s="28"/>
      <c r="AR91" s="30"/>
      <c r="AS91" s="27">
        <f t="shared" si="3"/>
        <v>0</v>
      </c>
    </row>
    <row r="92" spans="8:45" x14ac:dyDescent="0.25">
      <c r="H92" s="1"/>
      <c r="AN92" s="28"/>
      <c r="AR92" s="30"/>
      <c r="AS92" s="27">
        <f t="shared" si="3"/>
        <v>0</v>
      </c>
    </row>
    <row r="93" spans="8:45" x14ac:dyDescent="0.25">
      <c r="AN93" s="28"/>
      <c r="AR93" s="30"/>
      <c r="AS93" s="27">
        <f t="shared" si="3"/>
        <v>0</v>
      </c>
    </row>
    <row r="94" spans="8:45" x14ac:dyDescent="0.25">
      <c r="AN94" s="28"/>
      <c r="AR94" s="30"/>
      <c r="AS94" s="27">
        <f t="shared" si="3"/>
        <v>0</v>
      </c>
    </row>
    <row r="95" spans="8:45" x14ac:dyDescent="0.25">
      <c r="AN95" s="28"/>
      <c r="AR95" s="30"/>
      <c r="AS95" s="27">
        <f t="shared" si="3"/>
        <v>0</v>
      </c>
    </row>
    <row r="96" spans="8:45" x14ac:dyDescent="0.25">
      <c r="AN96" s="28"/>
      <c r="AR96" s="30"/>
      <c r="AS96" s="27">
        <f t="shared" si="3"/>
        <v>0</v>
      </c>
    </row>
    <row r="97" spans="40:45" x14ac:dyDescent="0.25">
      <c r="AN97" s="28"/>
      <c r="AR97" s="30"/>
      <c r="AS97" s="27">
        <f t="shared" si="3"/>
        <v>0</v>
      </c>
    </row>
    <row r="98" spans="40:45" x14ac:dyDescent="0.25">
      <c r="AN98" s="28"/>
      <c r="AR98" s="30"/>
      <c r="AS98" s="27">
        <f t="shared" si="3"/>
        <v>0</v>
      </c>
    </row>
    <row r="99" spans="40:45" x14ac:dyDescent="0.25">
      <c r="AN99" s="28"/>
      <c r="AR99" s="30"/>
      <c r="AS99" s="27">
        <f t="shared" si="3"/>
        <v>0</v>
      </c>
    </row>
    <row r="100" spans="40:45" x14ac:dyDescent="0.25">
      <c r="AN100" s="28"/>
      <c r="AR100" s="30"/>
      <c r="AS100" s="27">
        <f t="shared" si="3"/>
        <v>0</v>
      </c>
    </row>
    <row r="101" spans="40:45" x14ac:dyDescent="0.25">
      <c r="AN101" s="28"/>
      <c r="AR101" s="30"/>
      <c r="AS101" s="27">
        <f t="shared" si="3"/>
        <v>0</v>
      </c>
    </row>
    <row r="102" spans="40:45" x14ac:dyDescent="0.25">
      <c r="AN102" s="28"/>
      <c r="AR102" s="30"/>
      <c r="AS102" s="27">
        <f t="shared" si="3"/>
        <v>0</v>
      </c>
    </row>
    <row r="103" spans="40:45" x14ac:dyDescent="0.25">
      <c r="AN103" s="28"/>
      <c r="AR103" s="30"/>
      <c r="AS103" s="27">
        <f t="shared" si="3"/>
        <v>0</v>
      </c>
    </row>
    <row r="104" spans="40:45" x14ac:dyDescent="0.25">
      <c r="AN104" s="28"/>
      <c r="AR104" s="30"/>
      <c r="AS104" s="27">
        <f t="shared" si="3"/>
        <v>0</v>
      </c>
    </row>
    <row r="105" spans="40:45" x14ac:dyDescent="0.25">
      <c r="AN105" s="28"/>
      <c r="AR105" s="30"/>
      <c r="AS105" s="27">
        <f t="shared" si="3"/>
        <v>0</v>
      </c>
    </row>
    <row r="106" spans="40:45" x14ac:dyDescent="0.25">
      <c r="AN106" s="28"/>
      <c r="AR106" s="30"/>
      <c r="AS106" s="27">
        <f t="shared" si="3"/>
        <v>0</v>
      </c>
    </row>
    <row r="107" spans="40:45" x14ac:dyDescent="0.25">
      <c r="AN107" s="28"/>
      <c r="AR107" s="30"/>
      <c r="AS107" s="27">
        <f t="shared" si="3"/>
        <v>0</v>
      </c>
    </row>
    <row r="108" spans="40:45" x14ac:dyDescent="0.25">
      <c r="AN108" s="28"/>
      <c r="AR108" s="30"/>
      <c r="AS108" s="27">
        <f t="shared" si="3"/>
        <v>0</v>
      </c>
    </row>
    <row r="109" spans="40:45" x14ac:dyDescent="0.25">
      <c r="AN109" s="28"/>
      <c r="AR109" s="30"/>
      <c r="AS109" s="27">
        <f t="shared" si="3"/>
        <v>0</v>
      </c>
    </row>
    <row r="110" spans="40:45" x14ac:dyDescent="0.25">
      <c r="AN110" s="28"/>
      <c r="AR110" s="30"/>
      <c r="AS110" s="27">
        <f t="shared" si="3"/>
        <v>0</v>
      </c>
    </row>
    <row r="111" spans="40:45" x14ac:dyDescent="0.25">
      <c r="AN111" s="28"/>
      <c r="AR111" s="30"/>
      <c r="AS111" s="27">
        <f t="shared" si="3"/>
        <v>0</v>
      </c>
    </row>
    <row r="112" spans="40:45" x14ac:dyDescent="0.25">
      <c r="AN112" s="28"/>
      <c r="AR112" s="30"/>
      <c r="AS112" s="27">
        <f t="shared" ref="AS112:AS143" si="4">AR112-AN112</f>
        <v>0</v>
      </c>
    </row>
    <row r="113" spans="40:45" x14ac:dyDescent="0.25">
      <c r="AN113" s="28"/>
      <c r="AR113" s="30"/>
      <c r="AS113" s="27">
        <f t="shared" si="4"/>
        <v>0</v>
      </c>
    </row>
    <row r="114" spans="40:45" x14ac:dyDescent="0.25">
      <c r="AN114" s="28"/>
      <c r="AR114" s="30"/>
      <c r="AS114" s="27">
        <f t="shared" si="4"/>
        <v>0</v>
      </c>
    </row>
    <row r="115" spans="40:45" x14ac:dyDescent="0.25">
      <c r="AN115" s="28"/>
      <c r="AR115" s="30"/>
      <c r="AS115" s="27">
        <f t="shared" si="4"/>
        <v>0</v>
      </c>
    </row>
    <row r="116" spans="40:45" x14ac:dyDescent="0.25">
      <c r="AN116" s="28"/>
      <c r="AR116" s="30"/>
      <c r="AS116" s="27">
        <f t="shared" si="4"/>
        <v>0</v>
      </c>
    </row>
    <row r="117" spans="40:45" x14ac:dyDescent="0.25">
      <c r="AN117" s="28"/>
      <c r="AR117" s="30"/>
      <c r="AS117" s="27">
        <f t="shared" si="4"/>
        <v>0</v>
      </c>
    </row>
    <row r="118" spans="40:45" x14ac:dyDescent="0.25">
      <c r="AN118" s="28"/>
      <c r="AR118" s="30"/>
      <c r="AS118" s="27">
        <f t="shared" si="4"/>
        <v>0</v>
      </c>
    </row>
    <row r="119" spans="40:45" x14ac:dyDescent="0.25">
      <c r="AN119" s="28"/>
      <c r="AR119" s="30"/>
      <c r="AS119" s="27">
        <f t="shared" si="4"/>
        <v>0</v>
      </c>
    </row>
    <row r="120" spans="40:45" x14ac:dyDescent="0.25">
      <c r="AN120" s="28"/>
      <c r="AR120" s="30"/>
      <c r="AS120" s="27">
        <f t="shared" si="4"/>
        <v>0</v>
      </c>
    </row>
    <row r="121" spans="40:45" x14ac:dyDescent="0.25">
      <c r="AN121" s="28"/>
      <c r="AR121" s="30"/>
      <c r="AS121" s="27">
        <f t="shared" si="4"/>
        <v>0</v>
      </c>
    </row>
    <row r="122" spans="40:45" x14ac:dyDescent="0.25">
      <c r="AN122" s="28"/>
      <c r="AR122" s="30"/>
      <c r="AS122" s="27">
        <f t="shared" si="4"/>
        <v>0</v>
      </c>
    </row>
    <row r="123" spans="40:45" x14ac:dyDescent="0.25">
      <c r="AN123" s="28"/>
      <c r="AR123" s="30"/>
      <c r="AS123" s="27">
        <f t="shared" si="4"/>
        <v>0</v>
      </c>
    </row>
    <row r="124" spans="40:45" x14ac:dyDescent="0.25">
      <c r="AN124" s="28"/>
      <c r="AR124" s="30"/>
      <c r="AS124" s="27">
        <f t="shared" si="4"/>
        <v>0</v>
      </c>
    </row>
    <row r="125" spans="40:45" x14ac:dyDescent="0.25">
      <c r="AN125" s="28"/>
      <c r="AR125" s="30"/>
      <c r="AS125" s="27">
        <f t="shared" si="4"/>
        <v>0</v>
      </c>
    </row>
    <row r="126" spans="40:45" x14ac:dyDescent="0.25">
      <c r="AN126" s="28"/>
      <c r="AR126" s="30"/>
      <c r="AS126" s="27">
        <f t="shared" si="4"/>
        <v>0</v>
      </c>
    </row>
    <row r="127" spans="40:45" x14ac:dyDescent="0.25">
      <c r="AN127" s="28"/>
      <c r="AR127" s="30"/>
      <c r="AS127" s="27">
        <f t="shared" si="4"/>
        <v>0</v>
      </c>
    </row>
    <row r="128" spans="40:45" x14ac:dyDescent="0.25">
      <c r="AN128" s="28"/>
      <c r="AR128" s="30"/>
      <c r="AS128" s="27">
        <f t="shared" si="4"/>
        <v>0</v>
      </c>
    </row>
    <row r="129" spans="8:45" x14ac:dyDescent="0.25">
      <c r="AN129" s="28"/>
      <c r="AR129" s="30"/>
      <c r="AS129" s="27">
        <f t="shared" si="4"/>
        <v>0</v>
      </c>
    </row>
    <row r="130" spans="8:45" x14ac:dyDescent="0.25">
      <c r="H130" s="1"/>
      <c r="AN130" s="28"/>
      <c r="AR130" s="30"/>
      <c r="AS130" s="27">
        <f t="shared" si="4"/>
        <v>0</v>
      </c>
    </row>
    <row r="131" spans="8:45" x14ac:dyDescent="0.25">
      <c r="AN131" s="28"/>
      <c r="AR131" s="30"/>
      <c r="AS131" s="27">
        <f t="shared" si="4"/>
        <v>0</v>
      </c>
    </row>
    <row r="132" spans="8:45" x14ac:dyDescent="0.25">
      <c r="AN132" s="28"/>
      <c r="AR132" s="30"/>
      <c r="AS132" s="27">
        <f t="shared" si="4"/>
        <v>0</v>
      </c>
    </row>
    <row r="133" spans="8:45" x14ac:dyDescent="0.25">
      <c r="AN133" s="28"/>
      <c r="AR133" s="30"/>
      <c r="AS133" s="27">
        <f t="shared" si="4"/>
        <v>0</v>
      </c>
    </row>
    <row r="134" spans="8:45" x14ac:dyDescent="0.25">
      <c r="AN134" s="28"/>
      <c r="AR134" s="30"/>
      <c r="AS134" s="27">
        <f t="shared" si="4"/>
        <v>0</v>
      </c>
    </row>
    <row r="135" spans="8:45" x14ac:dyDescent="0.25">
      <c r="AN135" s="28"/>
      <c r="AR135" s="30"/>
      <c r="AS135" s="27">
        <f t="shared" si="4"/>
        <v>0</v>
      </c>
    </row>
    <row r="136" spans="8:45" x14ac:dyDescent="0.25">
      <c r="AN136" s="28"/>
      <c r="AR136" s="30"/>
      <c r="AS136" s="27">
        <f t="shared" si="4"/>
        <v>0</v>
      </c>
    </row>
    <row r="137" spans="8:45" x14ac:dyDescent="0.25">
      <c r="AN137" s="28"/>
      <c r="AR137" s="30"/>
      <c r="AS137" s="27">
        <f t="shared" si="4"/>
        <v>0</v>
      </c>
    </row>
    <row r="138" spans="8:45" x14ac:dyDescent="0.25">
      <c r="H138" s="1"/>
      <c r="AN138" s="28"/>
      <c r="AR138" s="30"/>
      <c r="AS138" s="27">
        <f t="shared" si="4"/>
        <v>0</v>
      </c>
    </row>
    <row r="139" spans="8:45" x14ac:dyDescent="0.25">
      <c r="AN139" s="28"/>
      <c r="AR139" s="30"/>
      <c r="AS139" s="27">
        <f t="shared" si="4"/>
        <v>0</v>
      </c>
    </row>
    <row r="140" spans="8:45" x14ac:dyDescent="0.25">
      <c r="AN140" s="28"/>
      <c r="AR140" s="30"/>
      <c r="AS140" s="27">
        <f t="shared" si="4"/>
        <v>0</v>
      </c>
    </row>
    <row r="141" spans="8:45" x14ac:dyDescent="0.25">
      <c r="AN141" s="28"/>
      <c r="AR141" s="30"/>
      <c r="AS141" s="27">
        <f t="shared" si="4"/>
        <v>0</v>
      </c>
    </row>
    <row r="142" spans="8:45" x14ac:dyDescent="0.25">
      <c r="AN142" s="28"/>
      <c r="AR142" s="30"/>
      <c r="AS142" s="27">
        <f t="shared" si="4"/>
        <v>0</v>
      </c>
    </row>
    <row r="143" spans="8:45" x14ac:dyDescent="0.25">
      <c r="AN143" s="28"/>
      <c r="AR143" s="30"/>
      <c r="AS143" s="27">
        <f t="shared" si="4"/>
        <v>0</v>
      </c>
    </row>
    <row r="144" spans="8:45" x14ac:dyDescent="0.25">
      <c r="AN144" s="28"/>
      <c r="AR144" s="30"/>
      <c r="AS144" s="27">
        <f t="shared" ref="AS144:AS175" si="5">AR144-AN144</f>
        <v>0</v>
      </c>
    </row>
    <row r="145" spans="7:45" x14ac:dyDescent="0.25">
      <c r="AN145" s="28"/>
      <c r="AR145" s="30"/>
      <c r="AS145" s="27">
        <f t="shared" si="5"/>
        <v>0</v>
      </c>
    </row>
    <row r="146" spans="7:45" x14ac:dyDescent="0.25">
      <c r="AN146" s="28"/>
      <c r="AR146" s="30"/>
      <c r="AS146" s="27">
        <f t="shared" si="5"/>
        <v>0</v>
      </c>
    </row>
    <row r="147" spans="7:45" x14ac:dyDescent="0.25">
      <c r="AN147" s="28"/>
      <c r="AR147" s="30"/>
      <c r="AS147" s="27">
        <f t="shared" si="5"/>
        <v>0</v>
      </c>
    </row>
    <row r="148" spans="7:45" x14ac:dyDescent="0.25">
      <c r="AN148" s="28"/>
      <c r="AR148" s="30"/>
      <c r="AS148" s="27">
        <f t="shared" si="5"/>
        <v>0</v>
      </c>
    </row>
    <row r="149" spans="7:45" x14ac:dyDescent="0.25">
      <c r="AN149" s="28"/>
      <c r="AR149" s="30"/>
      <c r="AS149" s="27">
        <f t="shared" si="5"/>
        <v>0</v>
      </c>
    </row>
    <row r="150" spans="7:45" x14ac:dyDescent="0.25">
      <c r="AN150" s="28"/>
      <c r="AR150" s="30"/>
      <c r="AS150" s="27">
        <f t="shared" si="5"/>
        <v>0</v>
      </c>
    </row>
    <row r="151" spans="7:45" x14ac:dyDescent="0.25">
      <c r="AN151" s="28"/>
      <c r="AR151" s="30"/>
      <c r="AS151" s="27">
        <f t="shared" si="5"/>
        <v>0</v>
      </c>
    </row>
    <row r="152" spans="7:45" x14ac:dyDescent="0.25">
      <c r="AN152" s="28"/>
      <c r="AR152" s="30"/>
      <c r="AS152" s="27">
        <f t="shared" si="5"/>
        <v>0</v>
      </c>
    </row>
    <row r="153" spans="7:45" x14ac:dyDescent="0.25">
      <c r="AN153" s="28"/>
      <c r="AR153" s="30"/>
      <c r="AS153" s="27">
        <f t="shared" si="5"/>
        <v>0</v>
      </c>
    </row>
    <row r="154" spans="7:45" x14ac:dyDescent="0.25">
      <c r="AN154" s="28"/>
      <c r="AR154" s="30"/>
      <c r="AS154" s="27">
        <f t="shared" si="5"/>
        <v>0</v>
      </c>
    </row>
    <row r="155" spans="7:45" x14ac:dyDescent="0.25">
      <c r="AN155" s="28"/>
      <c r="AR155" s="30"/>
      <c r="AS155" s="27">
        <f t="shared" si="5"/>
        <v>0</v>
      </c>
    </row>
    <row r="156" spans="7:45" x14ac:dyDescent="0.25">
      <c r="AN156" s="28"/>
      <c r="AR156" s="30"/>
      <c r="AS156" s="27">
        <f t="shared" si="5"/>
        <v>0</v>
      </c>
    </row>
    <row r="157" spans="7:45" x14ac:dyDescent="0.25">
      <c r="H157" s="1"/>
      <c r="AN157" s="28"/>
      <c r="AR157" s="30"/>
      <c r="AS157" s="27">
        <f t="shared" si="5"/>
        <v>0</v>
      </c>
    </row>
    <row r="158" spans="7:45" x14ac:dyDescent="0.25">
      <c r="G158" s="1"/>
      <c r="AN158" s="28"/>
      <c r="AR158" s="30"/>
      <c r="AS158" s="27">
        <f t="shared" si="5"/>
        <v>0</v>
      </c>
    </row>
    <row r="159" spans="7:45" x14ac:dyDescent="0.25">
      <c r="AN159" s="28"/>
      <c r="AR159" s="30"/>
      <c r="AS159" s="27">
        <f t="shared" si="5"/>
        <v>0</v>
      </c>
    </row>
    <row r="160" spans="7:45" x14ac:dyDescent="0.25">
      <c r="AN160" s="28"/>
      <c r="AR160" s="30"/>
      <c r="AS160" s="27">
        <f t="shared" si="5"/>
        <v>0</v>
      </c>
    </row>
    <row r="161" spans="40:45" x14ac:dyDescent="0.25">
      <c r="AN161" s="28"/>
      <c r="AR161" s="30"/>
      <c r="AS161" s="27">
        <f t="shared" si="5"/>
        <v>0</v>
      </c>
    </row>
    <row r="162" spans="40:45" x14ac:dyDescent="0.25">
      <c r="AN162" s="28"/>
      <c r="AR162" s="30"/>
      <c r="AS162" s="27">
        <f t="shared" si="5"/>
        <v>0</v>
      </c>
    </row>
    <row r="163" spans="40:45" x14ac:dyDescent="0.25">
      <c r="AN163" s="28"/>
      <c r="AR163" s="30"/>
      <c r="AS163" s="27">
        <f t="shared" si="5"/>
        <v>0</v>
      </c>
    </row>
    <row r="164" spans="40:45" x14ac:dyDescent="0.25">
      <c r="AN164" s="28"/>
      <c r="AR164" s="30"/>
      <c r="AS164" s="27">
        <f t="shared" si="5"/>
        <v>0</v>
      </c>
    </row>
    <row r="165" spans="40:45" x14ac:dyDescent="0.25">
      <c r="AN165" s="28"/>
      <c r="AR165" s="30"/>
      <c r="AS165" s="27">
        <f t="shared" si="5"/>
        <v>0</v>
      </c>
    </row>
  </sheetData>
  <autoFilter ref="A1:AW165" xr:uid="{E2750F58-4E84-4662-89EA-55414AB31F4E}">
    <sortState xmlns:xlrd2="http://schemas.microsoft.com/office/spreadsheetml/2017/richdata2" ref="A2:AW165">
      <sortCondition ref="AQ1:AQ165"/>
    </sortState>
  </autoFilter>
  <pageMargins left="0.7" right="0.7" top="0.75" bottom="0.75" header="0.3" footer="0.3"/>
  <pageSetup orientation="portrait" horizontalDpi="90" verticalDpi="90"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699286561CC69D42906D9715C969FCCC" ma:contentTypeVersion="7" ma:contentTypeDescription="Create a new document." ma:contentTypeScope="" ma:versionID="d3f1a9ff284f8972e92c6667d0f08cc7">
  <xsd:schema xmlns:xsd="http://www.w3.org/2001/XMLSchema" xmlns:xs="http://www.w3.org/2001/XMLSchema" xmlns:p="http://schemas.microsoft.com/office/2006/metadata/properties" xmlns:ns2="811e7de2-5228-4f0d-b8c9-9280cc62fac9" xmlns:ns3="89700493-d9f0-446e-b00f-50556c8c37ff" targetNamespace="http://schemas.microsoft.com/office/2006/metadata/properties" ma:root="true" ma:fieldsID="5a9600969069d5e43af49f6992882eea" ns2:_="" ns3:_="">
    <xsd:import namespace="811e7de2-5228-4f0d-b8c9-9280cc62fac9"/>
    <xsd:import namespace="89700493-d9f0-446e-b00f-50556c8c37ff"/>
    <xsd:element name="properties">
      <xsd:complexType>
        <xsd:sequence>
          <xsd:element name="documentManagement">
            <xsd:complexType>
              <xsd:all>
                <xsd:element ref="ns2:MediaServiceMetadata" minOccurs="0"/>
                <xsd:element ref="ns2:MediaServiceFastMetadata" minOccurs="0"/>
                <xsd:element ref="ns3:SharedWithUsers" minOccurs="0"/>
                <xsd:element ref="ns3:SharedWithDetails" minOccurs="0"/>
                <xsd:element ref="ns2:MediaServiceAutoKeyPoints" minOccurs="0"/>
                <xsd:element ref="ns2:MediaServiceKeyPoints" minOccurs="0"/>
                <xsd:element ref="ns2:Note"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811e7de2-5228-4f0d-b8c9-9280cc62fac9"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KeyPoints" ma:index="12" nillable="true" ma:displayName="MediaServiceAutoKeyPoints" ma:hidden="true" ma:internalName="MediaServiceAutoKeyPoints" ma:readOnly="true">
      <xsd:simpleType>
        <xsd:restriction base="dms:Note"/>
      </xsd:simpleType>
    </xsd:element>
    <xsd:element name="MediaServiceKeyPoints" ma:index="13" nillable="true" ma:displayName="KeyPoints" ma:internalName="MediaServiceKeyPoints" ma:readOnly="true">
      <xsd:simpleType>
        <xsd:restriction base="dms:Note">
          <xsd:maxLength value="255"/>
        </xsd:restriction>
      </xsd:simpleType>
    </xsd:element>
    <xsd:element name="Note" ma:index="14" nillable="true" ma:displayName="Note" ma:format="Dropdown" ma:internalName="Note">
      <xsd:simpleType>
        <xsd:restriction base="dms:Text">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89700493-d9f0-446e-b00f-50556c8c37ff" elementFormDefault="qualified">
    <xsd:import namespace="http://schemas.microsoft.com/office/2006/documentManagement/types"/>
    <xsd:import namespace="http://schemas.microsoft.com/office/infopath/2007/PartnerControls"/>
    <xsd:element name="SharedWithUsers" ma:index="10"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1"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p:properties xmlns:p="http://schemas.microsoft.com/office/2006/metadata/properties" xmlns:xsi="http://www.w3.org/2001/XMLSchema-instance" xmlns:pc="http://schemas.microsoft.com/office/infopath/2007/PartnerControls">
  <documentManagement>
    <Note xmlns="811e7de2-5228-4f0d-b8c9-9280cc62fac9" xsi:nil="true"/>
  </documentManagement>
</p:properties>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037B368C-7926-4984-A6A1-725111C576F8}">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811e7de2-5228-4f0d-b8c9-9280cc62fac9"/>
    <ds:schemaRef ds:uri="89700493-d9f0-446e-b00f-50556c8c37ff"/>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93C069ED-3DAA-481C-A9E4-A44B450D3012}">
  <ds:schemaRefs>
    <ds:schemaRef ds:uri="http://schemas.microsoft.com/office/2006/metadata/properties"/>
    <ds:schemaRef ds:uri="http://schemas.microsoft.com/office/infopath/2007/PartnerControls"/>
    <ds:schemaRef ds:uri="811e7de2-5228-4f0d-b8c9-9280cc62fac9"/>
  </ds:schemaRefs>
</ds:datastoreItem>
</file>

<file path=customXml/itemProps3.xml><?xml version="1.0" encoding="utf-8"?>
<ds:datastoreItem xmlns:ds="http://schemas.openxmlformats.org/officeDocument/2006/customXml" ds:itemID="{2D50F375-A0C1-47C5-B9BF-B62E26F17D43}">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3</vt:i4>
      </vt:variant>
    </vt:vector>
  </HeadingPairs>
  <TitlesOfParts>
    <vt:vector size="3" baseType="lpstr">
      <vt:lpstr>Proforma GICS Map</vt:lpstr>
      <vt:lpstr>Select Companies</vt:lpstr>
      <vt:lpstr>Analysis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Spurrier, Stephen</dc:creator>
  <cp:lastModifiedBy>Spurrier, Stephen</cp:lastModifiedBy>
  <dcterms:created xsi:type="dcterms:W3CDTF">2022-10-19T16:28:48Z</dcterms:created>
  <dcterms:modified xsi:type="dcterms:W3CDTF">2022-12-09T16:40:49Z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831f0267-8575-4fc2-99cc-f6b7f9934be9_Enabled">
    <vt:lpwstr>true</vt:lpwstr>
  </property>
  <property fmtid="{D5CDD505-2E9C-101B-9397-08002B2CF9AE}" pid="3" name="MSIP_Label_831f0267-8575-4fc2-99cc-f6b7f9934be9_SetDate">
    <vt:lpwstr>2022-10-19T16:28:51Z</vt:lpwstr>
  </property>
  <property fmtid="{D5CDD505-2E9C-101B-9397-08002B2CF9AE}" pid="4" name="MSIP_Label_831f0267-8575-4fc2-99cc-f6b7f9934be9_Method">
    <vt:lpwstr>Standard</vt:lpwstr>
  </property>
  <property fmtid="{D5CDD505-2E9C-101B-9397-08002B2CF9AE}" pid="5" name="MSIP_Label_831f0267-8575-4fc2-99cc-f6b7f9934be9_Name">
    <vt:lpwstr>831f0267-8575-4fc2-99cc-f6b7f9934be9</vt:lpwstr>
  </property>
  <property fmtid="{D5CDD505-2E9C-101B-9397-08002B2CF9AE}" pid="6" name="MSIP_Label_831f0267-8575-4fc2-99cc-f6b7f9934be9_SiteId">
    <vt:lpwstr>8f3e36ea-8039-4b40-81a7-7dc0599e8645</vt:lpwstr>
  </property>
  <property fmtid="{D5CDD505-2E9C-101B-9397-08002B2CF9AE}" pid="7" name="MSIP_Label_831f0267-8575-4fc2-99cc-f6b7f9934be9_ActionId">
    <vt:lpwstr>1e616895-4193-4ce6-93cc-707309982f53</vt:lpwstr>
  </property>
  <property fmtid="{D5CDD505-2E9C-101B-9397-08002B2CF9AE}" pid="8" name="MSIP_Label_831f0267-8575-4fc2-99cc-f6b7f9934be9_ContentBits">
    <vt:lpwstr>0</vt:lpwstr>
  </property>
  <property fmtid="{D5CDD505-2E9C-101B-9397-08002B2CF9AE}" pid="9" name="{A44787D4-0540-4523-9961-78E4036D8C6D}">
    <vt:lpwstr>{0837F4EE-82E4-4E5C-B229-C1FB97A295E5}</vt:lpwstr>
  </property>
  <property fmtid="{D5CDD505-2E9C-101B-9397-08002B2CF9AE}" pid="10" name="ContentTypeId">
    <vt:lpwstr>0x010100699286561CC69D42906D9715C969FCCC</vt:lpwstr>
  </property>
</Properties>
</file>